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autoCompressPictures="0" defaultThemeVersion="124226"/>
  <bookViews>
    <workbookView xWindow="26415" yWindow="240" windowWidth="20730" windowHeight="11700" tabRatio="791"/>
  </bookViews>
  <sheets>
    <sheet name="ReadMe" sheetId="1" r:id="rId1"/>
    <sheet name="Scope &amp; existing risks" sheetId="2" r:id="rId2"/>
    <sheet name="Assess data needs" sheetId="3" r:id="rId3"/>
    <sheet name="Future exposure &amp; vulnerability" sheetId="4" r:id="rId4"/>
    <sheet name="Future risk" sheetId="5" r:id="rId5"/>
    <sheet name="Results" sheetId="12" r:id="rId6"/>
    <sheet name="Likelihood scale" sheetId="6" r:id="rId7"/>
    <sheet name="Consequence scale" sheetId="7" r:id="rId8"/>
    <sheet name="RiskCalc" sheetId="8" state="hidden" r:id="rId9"/>
    <sheet name="List of Hazards" sheetId="9" state="hidden" r:id="rId10"/>
    <sheet name="Risk rating scale" sheetId="10" r:id="rId11"/>
    <sheet name="Vulnerability rating scale" sheetId="13" r:id="rId12"/>
    <sheet name="Preset Options" sheetId="11" state="hidden" r:id="rId13"/>
  </sheets>
  <definedNames>
    <definedName name="Consequences">'Consequence scale'!$A$5:$A$10</definedName>
    <definedName name="Drop1">'Preset Options'!$A$2:$A$4</definedName>
    <definedName name="DropDown1">'Preset Options'!$A$2:$A$4</definedName>
    <definedName name="Probability">'Likelihood scale'!#REF!</definedName>
    <definedName name="RCP">'Preset Options'!$B$2:$B$4</definedName>
    <definedName name="Timeframe">'Preset Options'!$C$2:$C$4</definedName>
    <definedName name="Z_4A58C8C9_091F_4957_8565_EBB7B116C12F_.wvu.Cols" localSheetId="7" hidden="1">'Consequence scale'!$D:$D</definedName>
    <definedName name="Z_4A58C8C9_091F_4957_8565_EBB7B116C12F_.wvu.Cols" localSheetId="8" hidden="1">RiskCalc!$J:$AK</definedName>
    <definedName name="Z_4A58C8C9_091F_4957_8565_EBB7B116C12F_.wvu.Rows" localSheetId="3" hidden="1">'Future exposure &amp; vulnerability'!$8:$14</definedName>
    <definedName name="Z_4A58C8C9_091F_4957_8565_EBB7B116C12F_.wvu.Rows" localSheetId="6" hidden="1">'Likelihood scale'!#REF!</definedName>
    <definedName name="Z_4A58C8C9_091F_4957_8565_EBB7B116C12F_.wvu.Rows" localSheetId="8" hidden="1">RiskCalc!$1:$1</definedName>
  </definedNames>
  <calcPr calcId="145621" concurrentCalc="0"/>
  <customWorkbookViews>
    <customWorkbookView name="Fahim - Personal View" guid="{4A58C8C9-091F-4957-8565-EBB7B116C12F}" mergeInterval="0" personalView="1" maximized="1" windowWidth="1680" windowHeight="835" activeSheetId="12"/>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H18" i="5" l="1"/>
  <c r="D17" i="12"/>
  <c r="Q14" i="5"/>
  <c r="G13" i="12"/>
  <c r="Q15" i="5"/>
  <c r="G14" i="12"/>
  <c r="Q16" i="5"/>
  <c r="G15" i="12"/>
  <c r="Q17" i="5"/>
  <c r="G16" i="12"/>
  <c r="Q18" i="5"/>
  <c r="G17" i="12"/>
  <c r="Q19" i="5"/>
  <c r="G18" i="12"/>
  <c r="Q20" i="5"/>
  <c r="G19" i="12"/>
  <c r="Q21" i="5"/>
  <c r="G20" i="12"/>
  <c r="Q22" i="5"/>
  <c r="G21" i="12"/>
  <c r="Q23" i="5"/>
  <c r="G22" i="12"/>
  <c r="Q24" i="5"/>
  <c r="G23" i="12"/>
  <c r="Q25" i="5"/>
  <c r="G24" i="12"/>
  <c r="Q7" i="5"/>
  <c r="G6" i="12"/>
  <c r="Q8" i="5"/>
  <c r="G7" i="12"/>
  <c r="Q9" i="5"/>
  <c r="G8" i="12"/>
  <c r="Q10" i="5"/>
  <c r="G9" i="12"/>
  <c r="Q11" i="5"/>
  <c r="G10" i="12"/>
  <c r="Q12" i="5"/>
  <c r="G11" i="12"/>
  <c r="Q13" i="5"/>
  <c r="G12" i="12"/>
  <c r="N14" i="5"/>
  <c r="F13" i="12"/>
  <c r="N15" i="5"/>
  <c r="F14" i="12"/>
  <c r="N16" i="5"/>
  <c r="F15" i="12"/>
  <c r="N17" i="5"/>
  <c r="F16" i="12"/>
  <c r="N18" i="5"/>
  <c r="F17" i="12"/>
  <c r="N19" i="5"/>
  <c r="F18" i="12"/>
  <c r="N20" i="5"/>
  <c r="F19" i="12"/>
  <c r="N21" i="5"/>
  <c r="F20" i="12"/>
  <c r="N22" i="5"/>
  <c r="F21" i="12"/>
  <c r="N23" i="5"/>
  <c r="F22" i="12"/>
  <c r="N24" i="5"/>
  <c r="F23" i="12"/>
  <c r="N25" i="5"/>
  <c r="F24" i="12"/>
  <c r="N7" i="5"/>
  <c r="F6" i="12"/>
  <c r="N8" i="5"/>
  <c r="F7" i="12"/>
  <c r="N9" i="5"/>
  <c r="F8" i="12"/>
  <c r="N10" i="5"/>
  <c r="F9" i="12"/>
  <c r="N11" i="5"/>
  <c r="F10" i="12"/>
  <c r="N12" i="5"/>
  <c r="F11" i="12"/>
  <c r="N13" i="5"/>
  <c r="F12" i="12"/>
  <c r="K14" i="5"/>
  <c r="E13" i="12"/>
  <c r="K15" i="5"/>
  <c r="E14" i="12"/>
  <c r="K16" i="5"/>
  <c r="E15" i="12"/>
  <c r="K17" i="5"/>
  <c r="E16" i="12"/>
  <c r="K18" i="5"/>
  <c r="E17" i="12"/>
  <c r="K19" i="5"/>
  <c r="E18" i="12"/>
  <c r="K20" i="5"/>
  <c r="E19" i="12"/>
  <c r="K21" i="5"/>
  <c r="E20" i="12"/>
  <c r="K22" i="5"/>
  <c r="E21" i="12"/>
  <c r="K23" i="5"/>
  <c r="E22" i="12"/>
  <c r="K24" i="5"/>
  <c r="E23" i="12"/>
  <c r="K25" i="5"/>
  <c r="E24" i="12"/>
  <c r="K7" i="5"/>
  <c r="E6" i="12"/>
  <c r="K8" i="5"/>
  <c r="E7" i="12"/>
  <c r="K9" i="5"/>
  <c r="E8" i="12"/>
  <c r="K10" i="5"/>
  <c r="E9" i="12"/>
  <c r="K11" i="5"/>
  <c r="E10" i="12"/>
  <c r="K12" i="5"/>
  <c r="E11" i="12"/>
  <c r="K13" i="5"/>
  <c r="E12" i="12"/>
  <c r="H14" i="5"/>
  <c r="D13" i="12"/>
  <c r="H15" i="5"/>
  <c r="D14" i="12"/>
  <c r="H16" i="5"/>
  <c r="D15" i="12"/>
  <c r="H17" i="5"/>
  <c r="D16" i="12"/>
  <c r="H19" i="5"/>
  <c r="D18" i="12"/>
  <c r="H20" i="5"/>
  <c r="D19" i="12"/>
  <c r="H21" i="5"/>
  <c r="D20" i="12"/>
  <c r="H22" i="5"/>
  <c r="D21" i="12"/>
  <c r="H23" i="5"/>
  <c r="D22" i="12"/>
  <c r="H24" i="5"/>
  <c r="D23" i="12"/>
  <c r="H25" i="5"/>
  <c r="D24" i="12"/>
  <c r="H7" i="5"/>
  <c r="D6" i="12"/>
  <c r="H8" i="5"/>
  <c r="D7" i="12"/>
  <c r="H9" i="5"/>
  <c r="D8" i="12"/>
  <c r="H10" i="5"/>
  <c r="D9" i="12"/>
  <c r="H11" i="5"/>
  <c r="D10" i="12"/>
  <c r="H12" i="5"/>
  <c r="D11" i="12"/>
  <c r="H13" i="5"/>
  <c r="D12" i="12"/>
  <c r="J14" i="4"/>
  <c r="B15" i="12"/>
  <c r="J15" i="4"/>
  <c r="B16" i="12"/>
  <c r="J16" i="4"/>
  <c r="B17" i="12"/>
  <c r="J17" i="4"/>
  <c r="B18" i="12"/>
  <c r="J18" i="4"/>
  <c r="B19" i="12"/>
  <c r="J19" i="4"/>
  <c r="B20" i="12"/>
  <c r="J20" i="4"/>
  <c r="B21" i="12"/>
  <c r="J21" i="4"/>
  <c r="B22" i="12"/>
  <c r="J22" i="4"/>
  <c r="B23" i="12"/>
  <c r="J23" i="4"/>
  <c r="B24" i="12"/>
  <c r="J5" i="4"/>
  <c r="B6" i="12"/>
  <c r="J6" i="4"/>
  <c r="B7" i="12"/>
  <c r="J7" i="4"/>
  <c r="B8" i="12"/>
  <c r="J8" i="4"/>
  <c r="B9" i="12"/>
  <c r="J9" i="4"/>
  <c r="B10" i="12"/>
  <c r="J10" i="4"/>
  <c r="B11" i="12"/>
  <c r="J11" i="4"/>
  <c r="B12" i="12"/>
  <c r="J12" i="4"/>
  <c r="B13" i="12"/>
  <c r="J13" i="4"/>
  <c r="B14" i="12"/>
  <c r="E7" i="5"/>
  <c r="C6" i="12"/>
  <c r="E8" i="5"/>
  <c r="C7" i="12"/>
  <c r="E9" i="5"/>
  <c r="C8" i="12"/>
  <c r="E10" i="5"/>
  <c r="C9" i="12"/>
  <c r="E11" i="5"/>
  <c r="C10" i="12"/>
  <c r="E12" i="5"/>
  <c r="C11" i="12"/>
  <c r="E13" i="5"/>
  <c r="C12" i="12"/>
  <c r="E14" i="5"/>
  <c r="C13" i="12"/>
  <c r="E15" i="5"/>
  <c r="C14" i="12"/>
  <c r="E16" i="5"/>
  <c r="C15" i="12"/>
  <c r="E17" i="5"/>
  <c r="C16" i="12"/>
  <c r="E18" i="5"/>
  <c r="C17" i="12"/>
  <c r="E19" i="5"/>
  <c r="C18" i="12"/>
  <c r="E20" i="5"/>
  <c r="C19" i="12"/>
  <c r="E21" i="5"/>
  <c r="C20" i="12"/>
  <c r="E22" i="5"/>
  <c r="C21" i="12"/>
  <c r="E23" i="5"/>
  <c r="C22" i="12"/>
  <c r="E24" i="5"/>
  <c r="C23" i="12"/>
  <c r="E25" i="5"/>
  <c r="C24" i="12"/>
  <c r="J4" i="4"/>
  <c r="A16" i="5"/>
  <c r="A15" i="12"/>
  <c r="A17" i="5"/>
  <c r="A16" i="12"/>
  <c r="A18" i="5"/>
  <c r="A17" i="12"/>
  <c r="A19" i="5"/>
  <c r="A18" i="12"/>
  <c r="A20" i="5"/>
  <c r="A19" i="12"/>
  <c r="A21" i="5"/>
  <c r="A20" i="12"/>
  <c r="A22" i="5"/>
  <c r="A21" i="12"/>
  <c r="A23" i="5"/>
  <c r="A22" i="12"/>
  <c r="A24" i="5"/>
  <c r="A23" i="12"/>
  <c r="A25" i="5"/>
  <c r="A24" i="12"/>
  <c r="A7" i="5"/>
  <c r="A6" i="12"/>
  <c r="A8" i="5"/>
  <c r="A7" i="12"/>
  <c r="A9" i="5"/>
  <c r="A8" i="12"/>
  <c r="A10" i="5"/>
  <c r="A9" i="12"/>
  <c r="A11" i="5"/>
  <c r="A10" i="12"/>
  <c r="A12" i="5"/>
  <c r="A11" i="12"/>
  <c r="A13" i="5"/>
  <c r="A12" i="12"/>
  <c r="A14" i="5"/>
  <c r="A13" i="12"/>
  <c r="A15" i="5"/>
  <c r="A14" i="12"/>
  <c r="A6" i="5"/>
  <c r="A5" i="12"/>
  <c r="Q6" i="5"/>
  <c r="G5" i="12"/>
  <c r="N6" i="5"/>
  <c r="F5" i="12"/>
  <c r="K6" i="5"/>
  <c r="E5" i="12"/>
  <c r="H6" i="5"/>
  <c r="D5" i="12"/>
  <c r="E6" i="5"/>
  <c r="C5" i="12"/>
  <c r="B5" i="12"/>
  <c r="C5" i="8"/>
  <c r="C6" i="8"/>
  <c r="C7" i="8"/>
  <c r="C8" i="8"/>
  <c r="C9" i="8"/>
  <c r="C10" i="8"/>
  <c r="C4" i="8"/>
  <c r="C11" i="8"/>
  <c r="H5" i="8"/>
  <c r="H6" i="8"/>
  <c r="H7" i="8"/>
  <c r="H8" i="8"/>
  <c r="H9" i="8"/>
  <c r="H10" i="8"/>
  <c r="H11" i="8"/>
  <c r="H12" i="8"/>
  <c r="H13" i="8"/>
  <c r="H14" i="8"/>
  <c r="H15" i="8"/>
  <c r="H16" i="8"/>
  <c r="H17" i="8"/>
  <c r="G5" i="8"/>
  <c r="G6" i="8"/>
  <c r="G7" i="8"/>
  <c r="G8" i="8"/>
  <c r="G9" i="8"/>
  <c r="G10" i="8"/>
  <c r="G11" i="8"/>
  <c r="G12" i="8"/>
  <c r="G13" i="8"/>
  <c r="G14" i="8"/>
  <c r="G15" i="8"/>
  <c r="G16" i="8"/>
  <c r="F5" i="8"/>
  <c r="F6" i="8"/>
  <c r="F7" i="8"/>
  <c r="F8" i="8"/>
  <c r="F9" i="8"/>
  <c r="F10" i="8"/>
  <c r="F11" i="8"/>
  <c r="F12" i="8"/>
  <c r="F13" i="8"/>
  <c r="F14" i="8"/>
  <c r="F15" i="8"/>
  <c r="F16" i="8"/>
  <c r="E5" i="8"/>
  <c r="E6" i="8"/>
  <c r="E7" i="8"/>
  <c r="E8" i="8"/>
  <c r="E9" i="8"/>
  <c r="E10" i="8"/>
  <c r="E11" i="8"/>
  <c r="E12" i="8"/>
  <c r="E13" i="8"/>
  <c r="E14" i="8"/>
  <c r="E15" i="8"/>
  <c r="E16" i="8"/>
  <c r="D5" i="8"/>
  <c r="D6" i="8"/>
  <c r="D7" i="8"/>
  <c r="D8" i="8"/>
  <c r="D9" i="8"/>
  <c r="D10" i="8"/>
  <c r="D11" i="8"/>
  <c r="D12" i="8"/>
  <c r="D13" i="8"/>
  <c r="D14" i="8"/>
  <c r="D15" i="8"/>
  <c r="I15" i="8"/>
  <c r="D16" i="8"/>
  <c r="H4" i="8"/>
  <c r="G4" i="8"/>
  <c r="F4" i="8"/>
  <c r="E4" i="8"/>
  <c r="D4" i="8"/>
  <c r="Q12" i="8"/>
  <c r="Q15" i="8"/>
  <c r="P12" i="8"/>
  <c r="P15" i="8"/>
  <c r="O12" i="8"/>
  <c r="O15" i="8"/>
  <c r="N12" i="8"/>
  <c r="N15" i="8"/>
  <c r="N14" i="8"/>
  <c r="O14" i="8"/>
  <c r="P14" i="8"/>
  <c r="Q14" i="8"/>
  <c r="O13" i="8"/>
  <c r="N13" i="8"/>
  <c r="N5" i="8"/>
  <c r="O5" i="8"/>
  <c r="P5" i="8"/>
  <c r="Q5" i="8"/>
  <c r="N10" i="8"/>
  <c r="O10" i="8"/>
  <c r="P10" i="8"/>
  <c r="Q10" i="8"/>
  <c r="N4" i="8"/>
  <c r="O4" i="8"/>
  <c r="P4" i="8"/>
  <c r="Q4" i="8"/>
  <c r="N6" i="8"/>
  <c r="O6" i="8"/>
  <c r="P6" i="8"/>
  <c r="Q6" i="8"/>
  <c r="N7" i="8"/>
  <c r="O7" i="8"/>
  <c r="P7" i="8"/>
  <c r="Q7" i="8"/>
  <c r="N8" i="8"/>
  <c r="O8" i="8"/>
  <c r="P8" i="8"/>
  <c r="Q8" i="8"/>
  <c r="N9" i="8"/>
  <c r="O9" i="8"/>
  <c r="P9" i="8"/>
  <c r="Q9" i="8"/>
  <c r="N11" i="8"/>
  <c r="O11" i="8"/>
  <c r="P11" i="8"/>
  <c r="Q11" i="8"/>
  <c r="P13" i="8"/>
  <c r="Q13" i="8"/>
  <c r="I10" i="8"/>
  <c r="I11" i="8"/>
  <c r="I8" i="8"/>
  <c r="I12" i="8"/>
  <c r="I16" i="8"/>
  <c r="I9" i="8"/>
  <c r="I14" i="8"/>
  <c r="I13" i="8"/>
  <c r="I7" i="8"/>
  <c r="I6" i="8"/>
  <c r="I5" i="8"/>
  <c r="I4" i="8"/>
</calcChain>
</file>

<file path=xl/comments1.xml><?xml version="1.0" encoding="utf-8"?>
<comments xmlns="http://schemas.openxmlformats.org/spreadsheetml/2006/main">
  <authors>
    <author>Fahim</author>
  </authors>
  <commentList>
    <comment ref="B8" authorId="0">
      <text>
        <r>
          <rPr>
            <sz val="9"/>
            <color indexed="81"/>
            <rFont val="Tahoma"/>
            <family val="2"/>
          </rPr>
          <t xml:space="preserve">For more info check </t>
        </r>
        <r>
          <rPr>
            <b/>
            <sz val="9"/>
            <color indexed="81"/>
            <rFont val="Tahoma"/>
            <family val="2"/>
          </rPr>
          <t>How to use climate change scenarios to evaluate risk, plan and make decisions</t>
        </r>
        <r>
          <rPr>
            <sz val="9"/>
            <color indexed="81"/>
            <rFont val="Tahoma"/>
            <family val="2"/>
          </rPr>
          <t xml:space="preserve"> 
</t>
        </r>
        <r>
          <rPr>
            <u/>
            <sz val="9"/>
            <color indexed="81"/>
            <rFont val="Tahoma"/>
            <family val="2"/>
          </rPr>
          <t>http://coastadapt.com.au/how-to-pages/how-to-use-climate-change-scenarios-to-evaluate-risk-plan-and-make-decisions</t>
        </r>
      </text>
    </comment>
    <comment ref="B9" authorId="0">
      <text>
        <r>
          <rPr>
            <sz val="9"/>
            <color indexed="81"/>
            <rFont val="Tahoma"/>
            <family val="2"/>
          </rPr>
          <t xml:space="preserve">It should reflect number of factors such as your risk appetite, your planning horizon etc. For more info check 
</t>
        </r>
        <r>
          <rPr>
            <b/>
            <sz val="9"/>
            <color indexed="81"/>
            <rFont val="Tahoma"/>
            <family val="2"/>
          </rPr>
          <t>How to understand climate change scenarios</t>
        </r>
        <r>
          <rPr>
            <sz val="9"/>
            <color indexed="81"/>
            <rFont val="Tahoma"/>
            <family val="2"/>
          </rPr>
          <t xml:space="preserve"> </t>
        </r>
        <r>
          <rPr>
            <u/>
            <sz val="9"/>
            <color indexed="81"/>
            <rFont val="Tahoma"/>
            <family val="2"/>
          </rPr>
          <t xml:space="preserve">(http://coastadapt.com.au/how-to-pages/how-to-understand-climate-change-scenarios), </t>
        </r>
        <r>
          <rPr>
            <sz val="9"/>
            <color indexed="81"/>
            <rFont val="Tahoma"/>
            <family val="2"/>
          </rPr>
          <t xml:space="preserve">
 </t>
        </r>
        <r>
          <rPr>
            <b/>
            <sz val="9"/>
            <color indexed="81"/>
            <rFont val="Tahoma"/>
            <family val="2"/>
          </rPr>
          <t>How to use climate change scenarios to evaluate risk, plan and make decisions</t>
        </r>
        <r>
          <rPr>
            <sz val="9"/>
            <color indexed="81"/>
            <rFont val="Tahoma"/>
            <family val="2"/>
          </rPr>
          <t xml:space="preserve"> (</t>
        </r>
        <r>
          <rPr>
            <u/>
            <sz val="9"/>
            <color indexed="81"/>
            <rFont val="Tahoma"/>
            <family val="2"/>
          </rPr>
          <t xml:space="preserve">http://coastadapt.com.au/how-to-pages/how-to-use-climate-change-scenarios-to-evaluate-risk-plan-and-make-decisions), </t>
        </r>
        <r>
          <rPr>
            <sz val="9"/>
            <color indexed="81"/>
            <rFont val="Tahoma"/>
            <family val="2"/>
          </rPr>
          <t xml:space="preserve">
</t>
        </r>
        <r>
          <rPr>
            <b/>
            <sz val="9"/>
            <color indexed="81"/>
            <rFont val="Tahoma"/>
            <family val="2"/>
          </rPr>
          <t>How to access climate change scenarios</t>
        </r>
        <r>
          <rPr>
            <sz val="9"/>
            <color indexed="81"/>
            <rFont val="Tahoma"/>
            <family val="2"/>
          </rPr>
          <t xml:space="preserve"> </t>
        </r>
        <r>
          <rPr>
            <u/>
            <sz val="9"/>
            <color indexed="81"/>
            <rFont val="Tahoma"/>
            <family val="2"/>
          </rPr>
          <t xml:space="preserve">(http://coastadapt.com.au/how-to-pages/how-to-access-climate-change-scenarios) </t>
        </r>
      </text>
    </comment>
  </commentList>
</comments>
</file>

<file path=xl/comments2.xml><?xml version="1.0" encoding="utf-8"?>
<comments xmlns="http://schemas.openxmlformats.org/spreadsheetml/2006/main">
  <authors>
    <author>Fahim</author>
  </authors>
  <commentList>
    <comment ref="C4" authorId="0">
      <text>
        <r>
          <rPr>
            <sz val="9"/>
            <color indexed="81"/>
            <rFont val="Tahoma"/>
            <family val="2"/>
          </rPr>
          <t>Modify criteria based on your organizational requirements</t>
        </r>
      </text>
    </comment>
    <comment ref="F4" authorId="0">
      <text>
        <r>
          <rPr>
            <sz val="9"/>
            <color indexed="81"/>
            <rFont val="Tahoma"/>
            <family val="2"/>
          </rPr>
          <t>Modify criteria based on your organizational requirements</t>
        </r>
      </text>
    </comment>
    <comment ref="I4" authorId="0">
      <text>
        <r>
          <rPr>
            <sz val="9"/>
            <color indexed="81"/>
            <rFont val="Tahoma"/>
            <family val="2"/>
          </rPr>
          <t>Modify criteria based on your organizational requirements</t>
        </r>
      </text>
    </comment>
    <comment ref="L4" authorId="0">
      <text>
        <r>
          <rPr>
            <sz val="9"/>
            <color indexed="81"/>
            <rFont val="Tahoma"/>
            <family val="2"/>
          </rPr>
          <t>Modify criteria based on your organizational requirements</t>
        </r>
      </text>
    </comment>
    <comment ref="O4" authorId="0">
      <text>
        <r>
          <rPr>
            <sz val="9"/>
            <color indexed="81"/>
            <rFont val="Tahoma"/>
            <family val="2"/>
          </rPr>
          <t>Modify criteria based on your organizational requirements</t>
        </r>
      </text>
    </comment>
    <comment ref="C5" authorId="0">
      <text>
        <r>
          <rPr>
            <sz val="9"/>
            <color indexed="81"/>
            <rFont val="Tahoma"/>
            <family val="2"/>
          </rPr>
          <t>If your organization have an existing risk framework, adopt that. If not then go to sheet "Consequence" and use if appropriate or modify it as per your business requirement</t>
        </r>
      </text>
    </comment>
    <comment ref="D5" authorId="0">
      <text>
        <r>
          <rPr>
            <sz val="9"/>
            <color indexed="81"/>
            <rFont val="Tahoma"/>
            <family val="2"/>
          </rPr>
          <t>If your organization have an existing risk framework, adopt that. If not then go to sheet "Likelihood" and use if appropriate or modify it as per your business requirement</t>
        </r>
      </text>
    </comment>
  </commentList>
</comments>
</file>

<file path=xl/sharedStrings.xml><?xml version="1.0" encoding="utf-8"?>
<sst xmlns="http://schemas.openxmlformats.org/spreadsheetml/2006/main" count="486" uniqueCount="294">
  <si>
    <t>Date</t>
  </si>
  <si>
    <t>Almost Certain</t>
  </si>
  <si>
    <t>Likely</t>
  </si>
  <si>
    <t>Possible</t>
  </si>
  <si>
    <t>Unlikely</t>
  </si>
  <si>
    <t>Rare</t>
  </si>
  <si>
    <t>Probability</t>
  </si>
  <si>
    <t>Consequences</t>
  </si>
  <si>
    <t>Catastrophic</t>
  </si>
  <si>
    <t>Major</t>
  </si>
  <si>
    <t>Moderate</t>
  </si>
  <si>
    <t>Minor</t>
  </si>
  <si>
    <t>Insignificant</t>
  </si>
  <si>
    <t>Environmental assets</t>
  </si>
  <si>
    <t>Coastal lake or watercourse entrance instability</t>
  </si>
  <si>
    <t>Long-term shoreline recession (geomorphology)</t>
  </si>
  <si>
    <t>Erosion within estuaries caused by tidal waters, including the interaction of those waters with catchment floodwaters</t>
  </si>
  <si>
    <t>Short-term beach erosion (storm related beach erosion)</t>
  </si>
  <si>
    <t>Irreversible loss of environmental assets</t>
  </si>
  <si>
    <t>Major disruption in business operation with significant loss of revenue and market reputation</t>
  </si>
  <si>
    <t>Extensive damage to community assets with wide spread impacts. Long-term loss of private property</t>
  </si>
  <si>
    <t>Extreme</t>
  </si>
  <si>
    <t>High</t>
  </si>
  <si>
    <t>Low</t>
  </si>
  <si>
    <t>Medium</t>
  </si>
  <si>
    <t xml:space="preserve">Little disruption of non-critical community assets </t>
  </si>
  <si>
    <t xml:space="preserve">Little disruption in service but no structural damage to the asset(s) </t>
  </si>
  <si>
    <t>Limited damage to some part of the asset(s) and require some small scale stabilisation work resulting in minor service disruption</t>
  </si>
  <si>
    <t>little impact on environment and recovery occurs without management efforts</t>
  </si>
  <si>
    <t>Limited impact on the
environment but can be recovered using minimum management efforts</t>
  </si>
  <si>
    <t xml:space="preserve">Extensive damage to environmental assets with long-term effects  and that can have impact in local economy and life style. High cost involve to recover using management efforts </t>
  </si>
  <si>
    <t xml:space="preserve">Considerable impact on environment but with no long-term effects and can be recovered with moderate management efforts
</t>
  </si>
  <si>
    <t>Considerable impact in business operation with loss of revenue</t>
  </si>
  <si>
    <t>Criteria-1</t>
  </si>
  <si>
    <t>Criteria-2</t>
  </si>
  <si>
    <t>Criteria-4</t>
  </si>
  <si>
    <t>No risk</t>
  </si>
  <si>
    <t>No assets are at risk</t>
  </si>
  <si>
    <t>No community assets and/or private property are at risk</t>
  </si>
  <si>
    <t>No environmental assets are at risk</t>
  </si>
  <si>
    <t>No impact on business operation</t>
  </si>
  <si>
    <t>Yes</t>
  </si>
  <si>
    <t>No</t>
  </si>
  <si>
    <t>Unknown</t>
  </si>
  <si>
    <t>Risk</t>
  </si>
  <si>
    <t>Prolonged summer heatwaves</t>
  </si>
  <si>
    <t>Future scenario</t>
  </si>
  <si>
    <t>Time frame of the assessment</t>
  </si>
  <si>
    <t>Storm surge inundation of beach and surrounding areas</t>
  </si>
  <si>
    <t>Storm surge inundation of estuaries and surrounding areas</t>
  </si>
  <si>
    <t>Tidal inundation of beach and surrounding areas</t>
  </si>
  <si>
    <t>Tidal inundation of estuaries and surrounding area</t>
  </si>
  <si>
    <t>Increased number of hot days and nights</t>
  </si>
  <si>
    <t>Hazards</t>
  </si>
  <si>
    <t>Coastal erosion and inundation related hazards</t>
  </si>
  <si>
    <t>Heat related hazards</t>
  </si>
  <si>
    <t>Rainfall related hazards</t>
  </si>
  <si>
    <t>Drought</t>
  </si>
  <si>
    <t>No Risk</t>
  </si>
  <si>
    <t>Criteria-2 (Community asset)</t>
  </si>
  <si>
    <t>Criteria-3 (public health)</t>
  </si>
  <si>
    <t>Criteria-4 (environmental assets)</t>
  </si>
  <si>
    <t>Criteria-5 (Governance)</t>
  </si>
  <si>
    <t>Criteria-1 (Own asset)</t>
  </si>
  <si>
    <t>Coastal erosion and inundation</t>
  </si>
  <si>
    <t>Heat</t>
  </si>
  <si>
    <t>Rainfall</t>
  </si>
  <si>
    <t>Erosion induced by excessive rainfall</t>
  </si>
  <si>
    <t xml:space="preserve">
Public health and wellbeing</t>
  </si>
  <si>
    <t xml:space="preserve">Criteria-3: </t>
  </si>
  <si>
    <t xml:space="preserve">Color </t>
  </si>
  <si>
    <t>Left</t>
  </si>
  <si>
    <t>Right</t>
  </si>
  <si>
    <t>Top of Band</t>
  </si>
  <si>
    <t>Green</t>
  </si>
  <si>
    <t>Yellow</t>
  </si>
  <si>
    <t>Orange</t>
  </si>
  <si>
    <t>Red</t>
  </si>
  <si>
    <t>No impact</t>
  </si>
  <si>
    <t>Past event</t>
  </si>
  <si>
    <t xml:space="preserve">Past event YES with existing control in place </t>
  </si>
  <si>
    <t xml:space="preserve">Past event YES without existing control in place </t>
  </si>
  <si>
    <t>Past event-No with and without control in place</t>
  </si>
  <si>
    <t>Top of band</t>
  </si>
  <si>
    <t>Surface water flooding (including sewer flooding)</t>
  </si>
  <si>
    <t>Criteria-3</t>
  </si>
  <si>
    <t>Scope your assessment</t>
  </si>
  <si>
    <t>Objective</t>
  </si>
  <si>
    <t>High emission scenario-RCP 8.5</t>
  </si>
  <si>
    <t>Low emission scenario- RCP 2.6</t>
  </si>
  <si>
    <t>Medium emission scenario-RCP 4.5</t>
  </si>
  <si>
    <t>Near-term (upto 2030)</t>
  </si>
  <si>
    <t>Long-term (beyond 2050)</t>
  </si>
  <si>
    <t>Mid-term (upto 2050)</t>
  </si>
  <si>
    <t>Likelihood</t>
  </si>
  <si>
    <t>Description</t>
  </si>
  <si>
    <t xml:space="preserve">Surface water flooding </t>
  </si>
  <si>
    <t>Summer heatwaves</t>
  </si>
  <si>
    <t>Number of hotdays</t>
  </si>
  <si>
    <t>Criteria-3 (Public health)</t>
  </si>
  <si>
    <t>Criteria-4 (Environmental)</t>
  </si>
  <si>
    <r>
      <rPr>
        <b/>
        <i/>
        <sz val="14"/>
        <color theme="1"/>
        <rFont val="Calibri"/>
        <family val="2"/>
        <scheme val="minor"/>
      </rPr>
      <t xml:space="preserve">Future </t>
    </r>
    <r>
      <rPr>
        <b/>
        <sz val="11"/>
        <color theme="1"/>
        <rFont val="Calibri"/>
        <family val="2"/>
        <scheme val="minor"/>
      </rPr>
      <t>Risk</t>
    </r>
  </si>
  <si>
    <t>INDEX
(4-max risk, 1-min rix)</t>
  </si>
  <si>
    <t>Project</t>
  </si>
  <si>
    <t>Climate change scenario</t>
  </si>
  <si>
    <t>Saline Intrusion</t>
  </si>
  <si>
    <t>Increase</t>
  </si>
  <si>
    <t xml:space="preserve">Decrease </t>
  </si>
  <si>
    <t>Bush fire</t>
  </si>
  <si>
    <t>Not relevant</t>
  </si>
  <si>
    <t>Unchange</t>
  </si>
  <si>
    <t>Extensive structural damage to the asset(s)  requiring significant engineering stabilisation work. Major disruption in the asset's service</t>
  </si>
  <si>
    <t>List your systems</t>
  </si>
  <si>
    <t>Criteria-2: 
Maintain public safety</t>
  </si>
  <si>
    <t>Criteria-4: 
Protect natural environment</t>
  </si>
  <si>
    <t>Criteria-3: 
Protect and enhance the local economy</t>
  </si>
  <si>
    <t>General change expected in future</t>
  </si>
  <si>
    <t>Specific future projections</t>
  </si>
  <si>
    <t>Time frame of the projections</t>
  </si>
  <si>
    <t>Confidence</t>
  </si>
  <si>
    <t>Source of the information</t>
  </si>
  <si>
    <t>e.g. Sea level</t>
  </si>
  <si>
    <t>e.g. high end scenario</t>
  </si>
  <si>
    <t>e.g. Increase</t>
  </si>
  <si>
    <t>e.g. 0.3 m increase</t>
  </si>
  <si>
    <t>e.g. 2050</t>
  </si>
  <si>
    <t>e.g. High confidence that sea level will increase globally, but much uncertainty in the specific amount of increase and how it will vary by location.</t>
  </si>
  <si>
    <t>e.g. IPCC projections, CoastAdapt sea level rise data</t>
  </si>
  <si>
    <t xml:space="preserve">Past or existing risk </t>
  </si>
  <si>
    <t xml:space="preserve">Projected future change of climate variables related to this risk </t>
  </si>
  <si>
    <t xml:space="preserve">Impact of the projected changes on the risk </t>
  </si>
  <si>
    <t>Consequence of the possible impact</t>
  </si>
  <si>
    <t>Sensitivity of your system to future risk</t>
  </si>
  <si>
    <t>Adaptive capacity</t>
  </si>
  <si>
    <t>e.g. more localised flooding</t>
  </si>
  <si>
    <t>e.g. existing storm water management system has some degree of sensitivity to future precipitation change</t>
  </si>
  <si>
    <t>Rate the sensitivity</t>
  </si>
  <si>
    <t>Rate the adaptive capacity</t>
  </si>
  <si>
    <t>Sensitivity</t>
  </si>
  <si>
    <t>Vulnerability Rating</t>
  </si>
  <si>
    <t>Is there any existing risk management strategy in place to tackle this hazard?</t>
  </si>
  <si>
    <t>e.g. no strategy in place</t>
  </si>
  <si>
    <t>General description of risk</t>
  </si>
  <si>
    <t>Select the future time frame of the assessment</t>
  </si>
  <si>
    <t>SL number</t>
  </si>
  <si>
    <t>Task</t>
  </si>
  <si>
    <t>Comments</t>
  </si>
  <si>
    <t xml:space="preserve"> Project </t>
  </si>
  <si>
    <t>Name of the project</t>
  </si>
  <si>
    <t>Date conducting this assessment</t>
  </si>
  <si>
    <t>Time frame</t>
  </si>
  <si>
    <t>Identify hazards that are affecting your system</t>
  </si>
  <si>
    <t>Description of existing risk</t>
  </si>
  <si>
    <t>Identify past consequences of the listed hazard to your business</t>
  </si>
  <si>
    <t>Identify existing risk management strategies</t>
  </si>
  <si>
    <t>Investigate potential consequences of the risk under each of your selected risk evaluation criteria</t>
  </si>
  <si>
    <t xml:space="preserve">Change or update risk matrix if required </t>
  </si>
  <si>
    <t>Climate variables or sea level</t>
  </si>
  <si>
    <t>e.g. segment of beach road between X and Y</t>
  </si>
  <si>
    <t>Sheet to use</t>
  </si>
  <si>
    <t xml:space="preserve">Fill your project details in sheet </t>
  </si>
  <si>
    <t xml:space="preserve">Scope your assessment </t>
  </si>
  <si>
    <t>Insert text as necessary</t>
  </si>
  <si>
    <t xml:space="preserve">e.g. severe erosion of nearby coastline during storm 2016 event lead to destabilise some part of the road </t>
  </si>
  <si>
    <t>e.g. Extreme</t>
  </si>
  <si>
    <t>Is there any relevant existing study that can be used for further risk analysis?</t>
  </si>
  <si>
    <t>Scope of the new hazard study</t>
  </si>
  <si>
    <t>Tentative cost</t>
  </si>
  <si>
    <t>Detail hazard studies that need to be commissioned</t>
  </si>
  <si>
    <t>e.g. coastal erosion</t>
  </si>
  <si>
    <t xml:space="preserve">e.g. erosion </t>
  </si>
  <si>
    <t>e.g. no</t>
  </si>
  <si>
    <t>e.g. erosion and inundation hazard study</t>
  </si>
  <si>
    <t>e.g. ZZ beach erosion  hazard study should aim to identify how increase of sea level can impact the erosion process in future. It should develop numerical models to estimate hazard lines for different climate change scenarios for year 2050 and 2100</t>
  </si>
  <si>
    <t>Five example criteria are provided here. Ammend them as required</t>
  </si>
  <si>
    <t xml:space="preserve">Vulnerability </t>
  </si>
  <si>
    <t>Criteria-5</t>
  </si>
  <si>
    <t>Low vulnerability</t>
  </si>
  <si>
    <t>Least priority</t>
  </si>
  <si>
    <t>Intermediate priority</t>
  </si>
  <si>
    <t>High vulnerability</t>
  </si>
  <si>
    <t>Top priority</t>
  </si>
  <si>
    <t>Indicative risk vs vulnerability matrix that can be used for risk prioritization (i.e. if a system has high vulnerability and high risk in certain criteria then it should be prioritised for risk treatment)</t>
  </si>
  <si>
    <t>Assess data needs</t>
  </si>
  <si>
    <t>List existing climate change and sea level rise projection information for your region</t>
  </si>
  <si>
    <t>List hazard studies that need to be commissioned</t>
  </si>
  <si>
    <t>Using output of hazard studies identify exposed systems/areas/assets</t>
  </si>
  <si>
    <t>Understand potential climate change impacts on identified exposed systems/areas/assets</t>
  </si>
  <si>
    <t>Understand sensitivity and adaptive capacity of your system and rate vulnerability</t>
  </si>
  <si>
    <t>Future risk</t>
  </si>
  <si>
    <t>Results</t>
  </si>
  <si>
    <t>Visualise the results in the vulnerability-risk matrix</t>
  </si>
  <si>
    <t>Use the vulnerability-risk matrix to prioritise your risks</t>
  </si>
  <si>
    <t>Recurrent risk</t>
  </si>
  <si>
    <t>Single event</t>
  </si>
  <si>
    <t>Almost certain</t>
  </si>
  <si>
    <t>Could occur several times per year</t>
  </si>
  <si>
    <t>More likely than not: probability greater than 50%</t>
  </si>
  <si>
    <t>May arise about once per year</t>
  </si>
  <si>
    <t>As likely as not: 50/50 chance</t>
  </si>
  <si>
    <t>May arise about once in 10 years</t>
  </si>
  <si>
    <t>Less likely than not but still appreciable: probability less than 50% but still quite high</t>
  </si>
  <si>
    <t>May arise about once in 25 years</t>
  </si>
  <si>
    <t>Unlikely but not negligible: probability noticeably greater than zero</t>
  </si>
  <si>
    <t>Unlikely during the next 25 years</t>
  </si>
  <si>
    <t>Negligible: probability very small, less than zero</t>
  </si>
  <si>
    <t xml:space="preserve">We have used most common risk matrix used for risk assessment by organizations and suggested by different standards (ISO31000, AGO, 2006 etc). However, if required you can change the risk matrix that have been used here by modifying texts in "Risk rating matrix" worksheet. </t>
  </si>
  <si>
    <t>Briefly document the reason behind this selection of time frame</t>
  </si>
  <si>
    <t>Briefly document the reason behind this selection of scenario</t>
  </si>
  <si>
    <t>List of systems/areas/assets</t>
  </si>
  <si>
    <t>Relevant past hazards affecting this system/area/asset</t>
  </si>
  <si>
    <t>e.g. storm water management system</t>
  </si>
  <si>
    <t>Organisation</t>
  </si>
  <si>
    <t>Name of your organisation</t>
  </si>
  <si>
    <t>Objective of risk assessment</t>
  </si>
  <si>
    <t>What do you want to achieve from this assessment?</t>
  </si>
  <si>
    <t>List your systems (assets, areas of interest)</t>
  </si>
  <si>
    <t>Prioritise</t>
  </si>
  <si>
    <t>Sensitivity, adaptive capacity and vulnerability</t>
  </si>
  <si>
    <t>Insert text as necessary. Depending on availability of information and data, and on the results of hazard studies, you are able to identify systems, areas, or assets that are exposed to the effects of climate change.</t>
  </si>
  <si>
    <t>Exposure</t>
  </si>
  <si>
    <t>Understand impacts/consequences of the exposure</t>
  </si>
  <si>
    <t xml:space="preserve">The vulnerability and risk rating for your systems/areas/assets can be used to prioritise your planning areas. i.e. systems/areas/assets that are at high-risk and highly vulnerable should be prioritised. </t>
  </si>
  <si>
    <t>Insert text as necessary. Depending on available knowledge and information, it may be necessary to undertake/commission additional hazard studies to support your detailed risk assessment needs.  CoastAdapt provides guidance on working with consultants (link).  While a particular hazard study is being undertaken it may be possible to continue with other aspects of your risk assessment.</t>
  </si>
  <si>
    <t>Hazard studies</t>
  </si>
  <si>
    <t xml:space="preserve">Insert text as necessary. There is information available in CoastAdapt, including State pages which can assist here.  Additional data can be obtained from regional groups local government and websites such as www.climatechangeinaustralia.gov.au </t>
  </si>
  <si>
    <t>Data needs</t>
  </si>
  <si>
    <t>Insert text as necessary. If you have experienced the hazard in the past and do not have any risk management strategy in place then you have residual risk (which you face regardless of climate change)</t>
  </si>
  <si>
    <t>Residual risk</t>
  </si>
  <si>
    <t>Insert text as necessary. You might have some existing action or plan in place. Identifying them will help you to understand your residual risk</t>
  </si>
  <si>
    <t>Existing management strategies</t>
  </si>
  <si>
    <t>Past Consequence</t>
  </si>
  <si>
    <t>Existing risk</t>
  </si>
  <si>
    <t xml:space="preserve">Existing climate hazards </t>
  </si>
  <si>
    <t>List systems</t>
  </si>
  <si>
    <t>If required personalise this template</t>
  </si>
  <si>
    <t>Select a scenario from the dropdown list and document the reason of choosing this scenario in the next cell</t>
  </si>
  <si>
    <t xml:space="preserve">Identify whether your system already facing a risk </t>
  </si>
  <si>
    <t>Investigate potential likelihood of the risk under each of your selected risk evaluation criteria</t>
  </si>
  <si>
    <t xml:space="preserve"> For your convenience a dropdown list was created using terminologies that are generally used in risk management frameworks. Select consequences from the drop down list. The explanation of these terminologies are provided in "Likelihood scale" tab. However, if your organization have an existing risk management strategy then you can adopt the terminologies from there and amend texts in the "Likelihood scale" tab. </t>
  </si>
  <si>
    <t>New hazard studies that need to be commissioned</t>
  </si>
  <si>
    <t>Use information from your commissioned hazard studies to explore future exposure of your listed systems and identify their vulnerabilities</t>
  </si>
  <si>
    <t xml:space="preserve">Community assets and private properties completely damaged with irreversible loss </t>
  </si>
  <si>
    <t>Moderate damage to some part of the structure of the asset(s) and require substantial engineering stabilisation work. Moderate disruption in the asset's service</t>
  </si>
  <si>
    <t>Scope existing risks</t>
  </si>
  <si>
    <t>Future exposure &amp; vulnerability</t>
  </si>
  <si>
    <t>Insert text as necessary. Third-pass risk assessments will generally be undertaken for specific assets or areas of interest for which detailed information is required to underpin adaptation planning</t>
  </si>
  <si>
    <t>Insert text as necessary. Describe any risks to your system that you are already facing from your listed hazard.</t>
  </si>
  <si>
    <t>Insert text as necessary. List any historical damage or inconvenience of a system. This will help you to identify assets, areas or communities that have been exposed to climate related hazards in the past.</t>
  </si>
  <si>
    <t>Insert text as necessary. Dropdown list shows some qualitative rating of sensitivity, adaptive capacity and vulnerability. Amend them as required in the 'Vulnerability rating scale' sheet</t>
  </si>
  <si>
    <t>Once you filled out all relevant information, the 'Results' sheet will provide you with a matrix showing vulnerability and risk ratings of your selected systems</t>
  </si>
  <si>
    <t xml:space="preserve">Your identified sensitivity and adaptive capacity information will assist you to determine your consequences.  
List of systems will be populated automatically by copying the systems that you have included in the sheet 'Future exposure and vulnerability'. 
For your convenience, a dropdown list has been created using terminologies that are generally used in risk management frameworks. Select consequences from the drop down list. The explanation of these terminologies are provided in 'Consequence scale' tab. However, if your organisation has an existing risk management strategy then you can adopt the terminologies from there and amend texts in the 'Consequence scale' tab. </t>
  </si>
  <si>
    <t xml:space="preserve">Likelihood scale adopted from  AGO (Australian Greenhouse Office) 2006: Climate change impacts and risk management: A guide for business and government. Prepared for the Australian Greenhouse Office, Department of Environment and Heritage by Broadleaf Capital International and Marsden Jacob Associates. Accessed 15 June 2016. [Available online at https://www.environment.gov.au/system/files/resources/21c04298-db93-47a6-a6b0-eaaaae9ef8e4/files/risk-management.pdf]. </t>
  </si>
  <si>
    <t>Significant disruption in business operation (virtually dysfunctional)</t>
  </si>
  <si>
    <t xml:space="preserve">Little impact on business operation </t>
  </si>
  <si>
    <t>Minor impact in business operation as disruption mostly can be managed through standby or alternate options. However, some loss of revenue or cost occurs</t>
  </si>
  <si>
    <t>Minor short-term impacts (mainly reversible) on community assets and services. Minor long-term impacts to private property</t>
  </si>
  <si>
    <t xml:space="preserve">Considerable impact upon access to community assets. Major long-term impact upon private property </t>
  </si>
  <si>
    <t xml:space="preserve">Asset(s) completely damaged and/or large scale engineering works required for reinstating </t>
  </si>
  <si>
    <t>Assets that are  owned by the organisation assessing the risk</t>
  </si>
  <si>
    <t>Business continuity (capacity of the organisation to manage a disruption)</t>
  </si>
  <si>
    <t xml:space="preserve">Community asset (infrastructure and services) </t>
  </si>
  <si>
    <t xml:space="preserve">This risk matrix is provided as an example only. Users can change this. Any change made in this matrix will automatically update the risk rating in the 'Future risk' tab  </t>
  </si>
  <si>
    <t>Text in this three cells appear as the dropdown list for sensitivity scale in tab 'Future exposure &amp; vulnerability', therefore any changes made here will reflect in the dropdown list)</t>
  </si>
  <si>
    <t xml:space="preserve">This vulnerability matrix is for example only. Users can change this. Any change made in this matrix will automatically update the vulnerability rating in the 'Future exposure &amp; vulnerability' tab </t>
  </si>
  <si>
    <t>Select the future climate change scenario for which the risk assessment will be conducted</t>
  </si>
  <si>
    <t>e.g. storm-induced erosion</t>
  </si>
  <si>
    <t>Systems/areas/assets at risk (exposure)</t>
  </si>
  <si>
    <t>e.g. precipitation may increase in future</t>
  </si>
  <si>
    <t>e.g. sewer overflow during heavy rainfall</t>
  </si>
  <si>
    <t>e.g. 1. considerable impact upon access to community assets
2. some impact upon private property</t>
  </si>
  <si>
    <t>e.g. possible to upgrade the system but this option is costly</t>
  </si>
  <si>
    <t>Criteria-1: 
Maintain operation of the assets that are  owned by the organisation</t>
  </si>
  <si>
    <r>
      <t>Criteria-5: 
Ensuring b</t>
    </r>
    <r>
      <rPr>
        <b/>
        <sz val="11"/>
        <rFont val="Calibri"/>
        <family val="2"/>
        <scheme val="minor"/>
      </rPr>
      <t xml:space="preserve">usiness continuity </t>
    </r>
  </si>
  <si>
    <t>Low risk</t>
  </si>
  <si>
    <t>High risk</t>
  </si>
  <si>
    <r>
      <t xml:space="preserve">This section provides a quick description of the third-pass risk assessment tasks. Before undertaking a third pass risk assessment, we recommend that you review your needs.  Use  information and guidelines 'Risk assessment guidelines' at </t>
    </r>
    <r>
      <rPr>
        <b/>
        <u/>
        <sz val="14"/>
        <color theme="1"/>
        <rFont val="Calibri"/>
        <family val="2"/>
        <scheme val="minor"/>
      </rPr>
      <t>http://coastadapt.com.au/how-to-pages/how-to-conduct-a-climate-change-risk-assessment</t>
    </r>
    <r>
      <rPr>
        <sz val="14"/>
        <color theme="1"/>
        <rFont val="Calibri"/>
        <family val="2"/>
        <scheme val="minor"/>
      </rPr>
      <t xml:space="preserve"> .  To know more about climate change adaptation planning and using results of your risk assessment see C-CADS at </t>
    </r>
    <r>
      <rPr>
        <b/>
        <u/>
        <sz val="14"/>
        <color theme="1"/>
        <rFont val="Calibri"/>
        <family val="2"/>
        <scheme val="minor"/>
      </rPr>
      <t>http://coastadapt.com.au/climate-change-adaptation-decision-support-c-cads</t>
    </r>
  </si>
  <si>
    <t>Select the timeframe of your assessment from the dropdown list and document the reason of choosing this time frame in the next cell</t>
  </si>
  <si>
    <t>This template can be used for recording information during a third-pass risk assessment. This spreadsheet includes ten tabs including this one.  The four green colour tabs allow users to input information. The blue coloured tab titled 'Results' shows results of assessments. Four brown tabs provide preset options which are examples of scales, risk and vulnerability matrices. These are for example only and organisations should amend them based on their context and organisational preferences and risk appetites. Change texts here if required and the dropdown lists in the green sheets will be updated accordingly. Hovering over some of the cells (with a red corner) of these sheets will also provide links to some relevant information within CoastAdapt</t>
  </si>
  <si>
    <t>Risk rating scale</t>
  </si>
  <si>
    <t>Organization</t>
  </si>
  <si>
    <t>Name of the organization</t>
  </si>
  <si>
    <t>XYZ</t>
  </si>
  <si>
    <t xml:space="preserve">Climate Risks to XYX </t>
  </si>
  <si>
    <t>Nov-Dec 2016</t>
  </si>
  <si>
    <r>
      <t xml:space="preserve">What was the consequence of this hazard to your business </t>
    </r>
    <r>
      <rPr>
        <sz val="11"/>
        <color theme="0"/>
        <rFont val="Times New Roman"/>
        <family val="1"/>
      </rPr>
      <t>(Short qualitative description)</t>
    </r>
  </si>
  <si>
    <r>
      <t xml:space="preserve">Residual risk 
</t>
    </r>
    <r>
      <rPr>
        <sz val="11"/>
        <color theme="0"/>
        <rFont val="Times New Roman"/>
        <family val="1"/>
      </rPr>
      <t>(use same scale that you will use for rating future consequence, see sheet 'Consequence scale')</t>
    </r>
  </si>
  <si>
    <r>
      <t xml:space="preserve">Climate change and sea-level rise projections
</t>
    </r>
    <r>
      <rPr>
        <sz val="11"/>
        <color theme="0"/>
        <rFont val="Calibri"/>
        <family val="2"/>
        <scheme val="minor"/>
      </rPr>
      <t>(list existing information)</t>
    </r>
  </si>
  <si>
    <r>
      <t xml:space="preserve">List your systems 
</t>
    </r>
    <r>
      <rPr>
        <sz val="11"/>
        <color theme="0"/>
        <rFont val="Calibri"/>
        <family val="2"/>
        <scheme val="minor"/>
      </rPr>
      <t>(this list will be automatically populated from "Future exposure and vulnerability sheet")</t>
    </r>
  </si>
  <si>
    <r>
      <t xml:space="preserve">This table shows vulnerability and risks of your selected systems 
</t>
    </r>
    <r>
      <rPr>
        <sz val="11"/>
        <color theme="0"/>
        <rFont val="Calibri"/>
        <family val="2"/>
        <scheme val="minor"/>
      </rPr>
      <t>(the table populates automatically using your inputs in other sheets)</t>
    </r>
  </si>
  <si>
    <r>
      <t xml:space="preserve">Rating
</t>
    </r>
    <r>
      <rPr>
        <sz val="8"/>
        <color theme="1"/>
        <rFont val="Calibri"/>
        <family val="2"/>
        <scheme val="minor"/>
      </rPr>
      <t>(This column appears as the dropdown list for likelihood scale in tab 'Future risk', therefore any changes made here will reflect in the dropdown list)</t>
    </r>
  </si>
  <si>
    <r>
      <t xml:space="preserve">Consequences
</t>
    </r>
    <r>
      <rPr>
        <sz val="8"/>
        <color theme="0"/>
        <rFont val="Calibri"/>
        <family val="2"/>
        <scheme val="minor"/>
      </rPr>
      <t>(This column appears as the dropdown list for consequence scale in tab "Future Risk", therefore any changes made here will reflect in the dropdown list)</t>
    </r>
  </si>
  <si>
    <t>Example descriptions of consequence scale and criteria</t>
  </si>
  <si>
    <r>
      <t xml:space="preserve">Adaptive capacity
</t>
    </r>
    <r>
      <rPr>
        <sz val="8"/>
        <color theme="0"/>
        <rFont val="Calibri"/>
        <family val="2"/>
        <scheme val="minor"/>
      </rPr>
      <t>(This column appear as the dropdown list for adaptive capacity  scale in tab 'Future exposure &amp; vulnerability', therefore any changes made here will reflect in the dropdown list)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</si>
</sst>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1"/>
      <color theme="1"/>
      <name val="Calibri"/>
      <family val="2"/>
      <scheme val="minor"/>
    </font>
    <font>
      <sz val="11"/>
      <color rgb="FF006100"/>
      <name val="Calibri"/>
      <family val="2"/>
      <scheme val="minor"/>
    </font>
    <font>
      <sz val="11"/>
      <color rgb="FF9C0006"/>
      <name val="Calibri"/>
      <family val="2"/>
      <scheme val="minor"/>
    </font>
    <font>
      <b/>
      <sz val="11"/>
      <color rgb="FFFA7D00"/>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color theme="0"/>
      <name val="Calibri"/>
      <family val="2"/>
      <scheme val="minor"/>
    </font>
    <font>
      <b/>
      <sz val="11"/>
      <color rgb="FF006100"/>
      <name val="Calibri"/>
      <family val="2"/>
      <scheme val="minor"/>
    </font>
    <font>
      <b/>
      <i/>
      <sz val="14"/>
      <color theme="1"/>
      <name val="Calibri"/>
      <family val="2"/>
      <scheme val="minor"/>
    </font>
    <font>
      <b/>
      <sz val="14"/>
      <color theme="1"/>
      <name val="Calibri"/>
      <family val="2"/>
      <scheme val="minor"/>
    </font>
    <font>
      <sz val="9"/>
      <color indexed="81"/>
      <name val="Tahoma"/>
      <family val="2"/>
    </font>
    <font>
      <b/>
      <sz val="9"/>
      <color indexed="81"/>
      <name val="Tahoma"/>
      <family val="2"/>
    </font>
    <font>
      <sz val="11"/>
      <color theme="0"/>
      <name val="Calibri"/>
      <family val="2"/>
      <scheme val="minor"/>
    </font>
    <font>
      <sz val="11"/>
      <color theme="1"/>
      <name val="Times New Roman"/>
      <family val="1"/>
    </font>
    <font>
      <b/>
      <sz val="11"/>
      <color theme="1"/>
      <name val="Times New Roman"/>
      <family val="1"/>
    </font>
    <font>
      <sz val="11"/>
      <name val="Calibri"/>
      <family val="2"/>
      <scheme val="minor"/>
    </font>
    <font>
      <sz val="11"/>
      <color theme="3" tint="0.39997558519241921"/>
      <name val="Times New Roman"/>
      <family val="1"/>
    </font>
    <font>
      <sz val="10"/>
      <color theme="3" tint="0.39997558519241921"/>
      <name val="Times New Roman"/>
      <family val="1"/>
    </font>
    <font>
      <sz val="11"/>
      <color theme="4"/>
      <name val="Times New Roman"/>
      <family val="1"/>
    </font>
    <font>
      <sz val="11"/>
      <color theme="4"/>
      <name val="Calibri"/>
      <family val="2"/>
      <scheme val="minor"/>
    </font>
    <font>
      <b/>
      <u/>
      <sz val="11"/>
      <color theme="1"/>
      <name val="Calibri"/>
      <family val="2"/>
      <scheme val="minor"/>
    </font>
    <font>
      <b/>
      <u/>
      <sz val="11"/>
      <name val="Calibri"/>
      <family val="2"/>
      <scheme val="minor"/>
    </font>
    <font>
      <sz val="8"/>
      <color theme="1"/>
      <name val="Calibri"/>
      <family val="2"/>
      <scheme val="minor"/>
    </font>
    <font>
      <sz val="14"/>
      <color theme="1"/>
      <name val="Calibri"/>
      <family val="2"/>
      <scheme val="minor"/>
    </font>
    <font>
      <b/>
      <u/>
      <sz val="14"/>
      <color theme="1"/>
      <name val="Calibri"/>
      <family val="2"/>
      <scheme val="minor"/>
    </font>
    <font>
      <u/>
      <sz val="9"/>
      <color indexed="81"/>
      <name val="Tahoma"/>
      <family val="2"/>
    </font>
    <font>
      <sz val="11"/>
      <color theme="1"/>
      <name val="Calibri"/>
      <family val="2"/>
      <scheme val="minor"/>
    </font>
    <font>
      <b/>
      <sz val="14"/>
      <color theme="0"/>
      <name val="Calibri"/>
      <scheme val="minor"/>
    </font>
    <font>
      <b/>
      <sz val="12"/>
      <color theme="1"/>
      <name val="Calibri"/>
      <family val="2"/>
      <scheme val="minor"/>
    </font>
    <font>
      <b/>
      <sz val="14"/>
      <color theme="0"/>
      <name val="Calibri"/>
      <family val="2"/>
      <scheme val="minor"/>
    </font>
    <font>
      <sz val="11"/>
      <color theme="0"/>
      <name val="Times New Roman"/>
      <family val="1"/>
    </font>
    <font>
      <b/>
      <sz val="12"/>
      <color theme="0"/>
      <name val="Calibri"/>
      <family val="2"/>
      <scheme val="minor"/>
    </font>
    <font>
      <sz val="8"/>
      <color theme="0"/>
      <name val="Calibri"/>
      <family val="2"/>
      <scheme val="minor"/>
    </font>
  </fonts>
  <fills count="21">
    <fill>
      <patternFill patternType="none"/>
    </fill>
    <fill>
      <patternFill patternType="gray125"/>
    </fill>
    <fill>
      <patternFill patternType="solid">
        <fgColor rgb="FFC6EFCE"/>
      </patternFill>
    </fill>
    <fill>
      <patternFill patternType="solid">
        <fgColor rgb="FFFFC7CE"/>
      </patternFill>
    </fill>
    <fill>
      <patternFill patternType="solid">
        <fgColor rgb="FFF2F2F2"/>
      </patternFill>
    </fill>
    <fill>
      <patternFill patternType="solid">
        <fgColor theme="2" tint="-9.9978637043366805E-2"/>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92D050"/>
        <bgColor indexed="64"/>
      </patternFill>
    </fill>
    <fill>
      <patternFill patternType="solid">
        <fgColor rgb="FFF79646"/>
        <bgColor indexed="64"/>
      </patternFill>
    </fill>
    <fill>
      <patternFill patternType="solid">
        <fgColor theme="3" tint="0.79998168889431442"/>
        <bgColor indexed="64"/>
      </patternFill>
    </fill>
    <fill>
      <patternFill patternType="solid">
        <fgColor theme="4" tint="0.79998168889431442"/>
        <bgColor indexed="65"/>
      </patternFill>
    </fill>
    <fill>
      <patternFill patternType="solid">
        <fgColor rgb="FFCFE3EB"/>
      </patternFill>
    </fill>
    <fill>
      <patternFill patternType="solid">
        <fgColor theme="8" tint="-0.249977111117893"/>
        <bgColor indexed="65"/>
      </patternFill>
    </fill>
    <fill>
      <patternFill patternType="solid">
        <fgColor theme="3" tint="-0.249977111117893"/>
        <bgColor indexed="65"/>
      </patternFill>
    </fill>
    <fill>
      <patternFill patternType="solid">
        <fgColor theme="3" tint="-0.249977111117893"/>
        <bgColor indexed="64"/>
      </patternFill>
    </fill>
  </fills>
  <borders count="26">
    <border>
      <left/>
      <right/>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bottom/>
      <diagonal/>
    </border>
    <border>
      <left style="medium">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medium">
        <color theme="3" tint="-0.249977111117893"/>
      </top>
      <bottom style="medium">
        <color theme="3" tint="-0.249977111117893"/>
      </bottom>
      <diagonal/>
    </border>
    <border>
      <left/>
      <right/>
      <top style="medium">
        <color theme="8"/>
      </top>
      <bottom style="medium">
        <color theme="8"/>
      </bottom>
      <diagonal/>
    </border>
    <border>
      <left style="thin">
        <color auto="1"/>
      </left>
      <right style="thin">
        <color auto="1"/>
      </right>
      <top style="medium">
        <color theme="8"/>
      </top>
      <bottom/>
      <diagonal/>
    </border>
    <border>
      <left style="thin">
        <color auto="1"/>
      </left>
      <right style="thin">
        <color auto="1"/>
      </right>
      <top style="medium">
        <color theme="3" tint="-0.249977111117893"/>
      </top>
      <bottom/>
      <diagonal/>
    </border>
    <border>
      <left style="thin">
        <color auto="1"/>
      </left>
      <right style="thin">
        <color auto="1"/>
      </right>
      <top/>
      <bottom style="medium">
        <color theme="3" tint="-0.249977111117893"/>
      </bottom>
      <diagonal/>
    </border>
    <border>
      <left style="thin">
        <color auto="1"/>
      </left>
      <right style="thin">
        <color auto="1"/>
      </right>
      <top/>
      <bottom style="medium">
        <color theme="8"/>
      </bottom>
      <diagonal/>
    </border>
    <border>
      <left/>
      <right style="thin">
        <color auto="1"/>
      </right>
      <top style="medium">
        <color theme="8"/>
      </top>
      <bottom/>
      <diagonal/>
    </border>
    <border>
      <left/>
      <right style="thin">
        <color auto="1"/>
      </right>
      <top/>
      <bottom/>
      <diagonal/>
    </border>
    <border>
      <left/>
      <right style="thin">
        <color auto="1"/>
      </right>
      <top/>
      <bottom style="medium">
        <color theme="8"/>
      </bottom>
      <diagonal/>
    </border>
    <border>
      <left/>
      <right/>
      <top/>
      <bottom style="medium">
        <color theme="8"/>
      </bottom>
      <diagonal/>
    </border>
    <border>
      <left style="thin">
        <color auto="1"/>
      </left>
      <right/>
      <top style="medium">
        <color theme="3" tint="-0.249977111117893"/>
      </top>
      <bottom style="thin">
        <color auto="1"/>
      </bottom>
      <diagonal/>
    </border>
    <border>
      <left/>
      <right/>
      <top style="medium">
        <color theme="3" tint="-0.249977111117893"/>
      </top>
      <bottom style="thin">
        <color auto="1"/>
      </bottom>
      <diagonal/>
    </border>
    <border>
      <left/>
      <right style="thin">
        <color auto="1"/>
      </right>
      <top style="medium">
        <color theme="3" tint="-0.249977111117893"/>
      </top>
      <bottom style="thin">
        <color auto="1"/>
      </bottom>
      <diagonal/>
    </border>
  </borders>
  <cellStyleXfs count="9">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1" applyNumberFormat="0" applyAlignment="0" applyProtection="0"/>
    <xf numFmtId="0" fontId="5" fillId="0" borderId="0" applyNumberFormat="0" applyFill="0" applyBorder="0" applyAlignment="0" applyProtection="0"/>
    <xf numFmtId="0" fontId="27" fillId="17" borderId="2" applyAlignment="0" applyProtection="0">
      <alignment horizontal="left" vertical="top" wrapText="1"/>
      <protection locked="0"/>
    </xf>
    <xf numFmtId="0" fontId="28" fillId="18" borderId="0">
      <alignment horizontal="center" vertical="center" wrapText="1"/>
    </xf>
    <xf numFmtId="0" fontId="4" fillId="16" borderId="13">
      <alignment vertical="center" wrapText="1"/>
    </xf>
    <xf numFmtId="0" fontId="28" fillId="19" borderId="14">
      <alignment horizontal="left" vertical="center" wrapText="1"/>
    </xf>
  </cellStyleXfs>
  <cellXfs count="176">
    <xf numFmtId="0" fontId="0" fillId="0" borderId="0" xfId="0"/>
    <xf numFmtId="0" fontId="4" fillId="0" borderId="0" xfId="0" applyFont="1"/>
    <xf numFmtId="0" fontId="0" fillId="0" borderId="2" xfId="0" applyBorder="1"/>
    <xf numFmtId="0" fontId="0" fillId="0" borderId="2" xfId="0" applyBorder="1" applyAlignment="1">
      <alignment vertical="center" wrapText="1"/>
    </xf>
    <xf numFmtId="0" fontId="0" fillId="0" borderId="2" xfId="0" applyBorder="1" applyAlignment="1">
      <alignment wrapText="1"/>
    </xf>
    <xf numFmtId="0" fontId="4" fillId="0" borderId="2" xfId="0" applyFont="1" applyBorder="1" applyAlignment="1">
      <alignment vertical="center"/>
    </xf>
    <xf numFmtId="0" fontId="4" fillId="0" borderId="2" xfId="0" applyFont="1" applyBorder="1" applyAlignment="1">
      <alignment vertical="center" wrapText="1"/>
    </xf>
    <xf numFmtId="0" fontId="0" fillId="0" borderId="0" xfId="0" applyBorder="1"/>
    <xf numFmtId="0" fontId="4" fillId="0" borderId="0" xfId="0" applyFont="1" applyBorder="1" applyAlignment="1">
      <alignment vertical="center"/>
    </xf>
    <xf numFmtId="0" fontId="0" fillId="0" borderId="0" xfId="0" applyBorder="1" applyAlignment="1">
      <alignment vertical="center"/>
    </xf>
    <xf numFmtId="0" fontId="0" fillId="0" borderId="8" xfId="0" applyBorder="1"/>
    <xf numFmtId="0" fontId="0" fillId="0" borderId="9" xfId="0" applyBorder="1"/>
    <xf numFmtId="0" fontId="4" fillId="0" borderId="0" xfId="0" applyFont="1" applyBorder="1" applyAlignment="1"/>
    <xf numFmtId="0" fontId="4" fillId="6" borderId="2" xfId="0" applyFont="1" applyFill="1" applyBorder="1"/>
    <xf numFmtId="0" fontId="7" fillId="7" borderId="2" xfId="2" applyFont="1" applyFill="1" applyBorder="1" applyAlignment="1">
      <alignment vertical="center"/>
    </xf>
    <xf numFmtId="0" fontId="8" fillId="2" borderId="2" xfId="1" applyFont="1" applyBorder="1"/>
    <xf numFmtId="0" fontId="4" fillId="0" borderId="0" xfId="0" applyFont="1" applyBorder="1" applyAlignment="1">
      <alignment vertical="center" wrapText="1"/>
    </xf>
    <xf numFmtId="0" fontId="0" fillId="0" borderId="0" xfId="0" applyBorder="1" applyAlignment="1">
      <alignment vertical="center" wrapText="1"/>
    </xf>
    <xf numFmtId="0" fontId="6" fillId="8" borderId="2" xfId="3" applyFont="1" applyFill="1" applyBorder="1" applyAlignment="1">
      <alignment vertical="center"/>
    </xf>
    <xf numFmtId="0" fontId="4" fillId="0" borderId="2" xfId="0" applyFont="1" applyBorder="1"/>
    <xf numFmtId="0" fontId="4" fillId="0" borderId="10" xfId="0" applyFont="1" applyBorder="1" applyAlignment="1">
      <alignment horizontal="center"/>
    </xf>
    <xf numFmtId="0" fontId="4" fillId="0" borderId="2" xfId="0" applyFont="1" applyFill="1" applyBorder="1"/>
    <xf numFmtId="0" fontId="0" fillId="0" borderId="0" xfId="0" applyProtection="1">
      <protection locked="0"/>
    </xf>
    <xf numFmtId="0" fontId="0" fillId="0" borderId="2" xfId="0" applyBorder="1" applyAlignment="1" applyProtection="1">
      <alignment wrapText="1"/>
      <protection locked="0"/>
    </xf>
    <xf numFmtId="0" fontId="0" fillId="0" borderId="2" xfId="0" applyBorder="1" applyProtection="1">
      <protection locked="0"/>
    </xf>
    <xf numFmtId="0" fontId="4" fillId="0" borderId="2" xfId="0" applyFont="1" applyBorder="1" applyAlignment="1"/>
    <xf numFmtId="0" fontId="0" fillId="0" borderId="0" xfId="0" applyBorder="1" applyAlignment="1" applyProtection="1">
      <protection locked="0"/>
    </xf>
    <xf numFmtId="0" fontId="0" fillId="0" borderId="0" xfId="0" applyBorder="1" applyAlignment="1" applyProtection="1">
      <alignment wrapText="1"/>
      <protection locked="0"/>
    </xf>
    <xf numFmtId="0" fontId="4" fillId="0" borderId="2" xfId="0" applyFont="1" applyBorder="1" applyAlignment="1">
      <alignment horizontal="center" wrapText="1"/>
    </xf>
    <xf numFmtId="0" fontId="4" fillId="0" borderId="2" xfId="0" applyFont="1" applyBorder="1" applyAlignment="1">
      <alignment horizontal="center"/>
    </xf>
    <xf numFmtId="0" fontId="0" fillId="0" borderId="2" xfId="0" applyBorder="1" applyAlignment="1" applyProtection="1">
      <alignment vertical="top" wrapText="1"/>
      <protection locked="0"/>
    </xf>
    <xf numFmtId="0" fontId="4" fillId="0" borderId="2" xfId="0" applyFont="1" applyBorder="1" applyAlignment="1">
      <alignment vertical="top" wrapText="1"/>
    </xf>
    <xf numFmtId="0" fontId="0" fillId="0" borderId="0" xfId="0" applyBorder="1" applyAlignment="1" applyProtection="1">
      <alignment vertical="top" wrapText="1"/>
      <protection locked="0"/>
    </xf>
    <xf numFmtId="0" fontId="0" fillId="0" borderId="0" xfId="0" applyBorder="1" applyProtection="1">
      <protection locked="0"/>
    </xf>
    <xf numFmtId="164" fontId="0" fillId="0" borderId="2" xfId="0" applyNumberFormat="1" applyBorder="1" applyProtection="1">
      <protection locked="0"/>
    </xf>
    <xf numFmtId="0" fontId="4" fillId="0" borderId="0" xfId="0" applyFont="1" applyFill="1" applyBorder="1"/>
    <xf numFmtId="0" fontId="0" fillId="0" borderId="0" xfId="0" applyBorder="1" applyAlignment="1"/>
    <xf numFmtId="0" fontId="0" fillId="0" borderId="0" xfId="0" applyBorder="1" applyAlignment="1">
      <alignment horizontal="center"/>
    </xf>
    <xf numFmtId="0" fontId="0" fillId="0" borderId="0" xfId="0" applyFill="1" applyBorder="1" applyProtection="1">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protection locked="0"/>
    </xf>
    <xf numFmtId="0" fontId="4" fillId="0" borderId="0" xfId="0" applyFont="1" applyFill="1" applyBorder="1" applyAlignment="1">
      <alignment horizontal="center" vertical="center"/>
    </xf>
    <xf numFmtId="0" fontId="4" fillId="9" borderId="2" xfId="0" applyFont="1" applyFill="1" applyBorder="1" applyAlignment="1" applyProtection="1">
      <alignment horizontal="left" vertical="center"/>
      <protection locked="0"/>
    </xf>
    <xf numFmtId="0" fontId="4" fillId="10" borderId="2" xfId="0" applyFont="1" applyFill="1" applyBorder="1" applyAlignment="1" applyProtection="1">
      <alignment vertical="top" wrapText="1"/>
      <protection locked="0"/>
    </xf>
    <xf numFmtId="0" fontId="4" fillId="10" borderId="2" xfId="0" applyFont="1" applyFill="1" applyBorder="1" applyAlignment="1" applyProtection="1">
      <protection locked="0"/>
    </xf>
    <xf numFmtId="0" fontId="4" fillId="10" borderId="2" xfId="0" applyFont="1" applyFill="1" applyBorder="1" applyAlignment="1" applyProtection="1">
      <alignment horizontal="center" wrapText="1"/>
      <protection locked="0"/>
    </xf>
    <xf numFmtId="0" fontId="4" fillId="10" borderId="2" xfId="0" applyFont="1" applyFill="1" applyBorder="1" applyAlignment="1" applyProtection="1">
      <alignment wrapText="1"/>
      <protection locked="0"/>
    </xf>
    <xf numFmtId="0" fontId="4" fillId="0" borderId="2" xfId="0" applyFont="1" applyBorder="1" applyAlignment="1" applyProtection="1">
      <alignment horizontal="center"/>
    </xf>
    <xf numFmtId="164" fontId="10" fillId="9" borderId="2" xfId="0" applyNumberFormat="1" applyFont="1" applyFill="1" applyBorder="1" applyAlignment="1" applyProtection="1">
      <alignment horizontal="center" vertical="center"/>
    </xf>
    <xf numFmtId="0" fontId="0" fillId="0" borderId="6" xfId="0" applyBorder="1" applyAlignment="1" applyProtection="1">
      <alignment wrapText="1"/>
      <protection locked="0"/>
    </xf>
    <xf numFmtId="0" fontId="4" fillId="11" borderId="2" xfId="0" applyFont="1" applyFill="1" applyBorder="1" applyAlignment="1" applyProtection="1">
      <alignment horizontal="center" vertical="top"/>
      <protection locked="0"/>
    </xf>
    <xf numFmtId="0" fontId="4" fillId="0" borderId="2" xfId="0" applyFont="1" applyFill="1" applyBorder="1" applyAlignment="1" applyProtection="1">
      <alignment vertical="center" wrapText="1"/>
      <protection locked="0"/>
    </xf>
    <xf numFmtId="0" fontId="4" fillId="0" borderId="2" xfId="0" applyFont="1" applyFill="1" applyBorder="1" applyAlignment="1" applyProtection="1">
      <alignment vertical="center" wrapText="1"/>
    </xf>
    <xf numFmtId="0" fontId="4" fillId="10" borderId="6" xfId="0" applyFont="1" applyFill="1" applyBorder="1" applyAlignment="1" applyProtection="1">
      <alignment vertical="center" wrapText="1"/>
      <protection locked="0"/>
    </xf>
    <xf numFmtId="0" fontId="4" fillId="10" borderId="12" xfId="0" applyFont="1" applyFill="1" applyBorder="1" applyAlignment="1" applyProtection="1">
      <alignment vertical="center" wrapText="1"/>
      <protection locked="0"/>
    </xf>
    <xf numFmtId="0" fontId="4" fillId="10" borderId="7" xfId="0" applyFont="1" applyFill="1" applyBorder="1" applyAlignment="1" applyProtection="1">
      <alignment vertical="center"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14" fillId="0" borderId="2" xfId="0" applyFont="1" applyBorder="1" applyAlignment="1">
      <alignment vertical="center" wrapText="1"/>
    </xf>
    <xf numFmtId="0" fontId="16" fillId="0" borderId="2" xfId="0" applyFont="1" applyBorder="1" applyAlignment="1">
      <alignment vertical="center"/>
    </xf>
    <xf numFmtId="0" fontId="0" fillId="0" borderId="2" xfId="0" applyFont="1" applyBorder="1" applyAlignment="1">
      <alignment vertical="center"/>
    </xf>
    <xf numFmtId="0" fontId="16" fillId="2" borderId="2" xfId="1" applyFont="1" applyBorder="1"/>
    <xf numFmtId="0" fontId="0" fillId="6" borderId="2" xfId="0" applyFont="1" applyFill="1" applyBorder="1"/>
    <xf numFmtId="0" fontId="16" fillId="6" borderId="2" xfId="0" applyFont="1" applyFill="1" applyBorder="1"/>
    <xf numFmtId="0" fontId="16" fillId="8" borderId="2" xfId="3" applyFont="1" applyFill="1" applyBorder="1" applyAlignment="1">
      <alignment vertical="center"/>
    </xf>
    <xf numFmtId="0" fontId="13" fillId="7" borderId="2" xfId="2" applyFont="1" applyFill="1" applyBorder="1" applyAlignment="1">
      <alignment vertical="center"/>
    </xf>
    <xf numFmtId="0" fontId="0" fillId="0" borderId="2" xfId="0" applyBorder="1" applyAlignment="1">
      <alignment vertical="center"/>
    </xf>
    <xf numFmtId="0" fontId="0" fillId="0" borderId="2" xfId="0" applyFill="1" applyBorder="1" applyAlignment="1">
      <alignment vertical="center" wrapText="1"/>
    </xf>
    <xf numFmtId="0" fontId="17" fillId="0" borderId="2" xfId="0" applyFont="1" applyBorder="1" applyAlignment="1">
      <alignment horizontal="justify" vertical="center" wrapText="1"/>
    </xf>
    <xf numFmtId="0" fontId="17" fillId="0" borderId="2" xfId="0" applyFont="1" applyFill="1" applyBorder="1" applyAlignment="1">
      <alignment horizontal="justify" vertical="center" wrapText="1"/>
    </xf>
    <xf numFmtId="0" fontId="18" fillId="0" borderId="2" xfId="0" applyFont="1" applyBorder="1" applyAlignment="1">
      <alignment horizontal="justify" vertical="center" wrapText="1"/>
    </xf>
    <xf numFmtId="0" fontId="4" fillId="0" borderId="0" xfId="0" applyFont="1" applyFill="1" applyBorder="1" applyAlignment="1" applyProtection="1">
      <alignment horizontal="left" vertical="center" wrapText="1"/>
      <protection locked="0"/>
    </xf>
    <xf numFmtId="0" fontId="4" fillId="0" borderId="0" xfId="0" applyFont="1" applyFill="1" applyBorder="1" applyAlignment="1">
      <alignment vertical="center" wrapText="1"/>
    </xf>
    <xf numFmtId="0" fontId="4" fillId="0" borderId="0" xfId="0" applyFont="1" applyProtection="1">
      <protection locked="0"/>
    </xf>
    <xf numFmtId="49" fontId="0" fillId="0" borderId="2" xfId="0" applyNumberFormat="1" applyBorder="1" applyAlignment="1">
      <alignment vertical="center" wrapText="1"/>
    </xf>
    <xf numFmtId="49" fontId="0" fillId="0" borderId="2" xfId="0" applyNumberFormat="1" applyFill="1" applyBorder="1" applyAlignment="1">
      <alignment vertical="center" wrapText="1"/>
    </xf>
    <xf numFmtId="0" fontId="4" fillId="5" borderId="0" xfId="0" applyFont="1" applyFill="1"/>
    <xf numFmtId="0" fontId="21" fillId="0" borderId="0" xfId="0" applyFont="1" applyFill="1" applyBorder="1"/>
    <xf numFmtId="0" fontId="22" fillId="0" borderId="0" xfId="4" applyFont="1" applyAlignment="1">
      <alignment vertical="center"/>
    </xf>
    <xf numFmtId="0" fontId="0" fillId="0" borderId="2" xfId="0" applyFont="1" applyBorder="1" applyAlignment="1">
      <alignment horizontal="justify" vertical="center" wrapText="1"/>
    </xf>
    <xf numFmtId="0" fontId="4" fillId="0" borderId="2" xfId="0" applyFont="1" applyFill="1" applyBorder="1" applyAlignment="1" applyProtection="1">
      <alignment horizontal="center" vertical="center" wrapText="1"/>
      <protection locked="0"/>
    </xf>
    <xf numFmtId="0" fontId="4" fillId="11" borderId="2" xfId="0" applyFont="1" applyFill="1" applyBorder="1" applyAlignment="1" applyProtection="1">
      <alignment horizontal="center" vertical="top" wrapText="1"/>
      <protection locked="0"/>
    </xf>
    <xf numFmtId="0" fontId="0" fillId="0" borderId="2" xfId="0" applyBorder="1" applyAlignment="1" applyProtection="1">
      <alignment wrapText="1"/>
      <protection locked="0"/>
    </xf>
    <xf numFmtId="0" fontId="19" fillId="0" borderId="2" xfId="0" applyFont="1" applyBorder="1" applyAlignment="1" applyProtection="1">
      <alignment vertical="center" wrapText="1"/>
      <protection locked="0"/>
    </xf>
    <xf numFmtId="0" fontId="19" fillId="0" borderId="2" xfId="0" applyFont="1" applyBorder="1" applyAlignment="1" applyProtection="1">
      <alignment horizontal="justify" vertical="center" wrapText="1"/>
      <protection locked="0"/>
    </xf>
    <xf numFmtId="0" fontId="14" fillId="0" borderId="2" xfId="0" applyFont="1" applyBorder="1" applyAlignment="1" applyProtection="1">
      <alignment vertical="center" wrapText="1"/>
      <protection locked="0"/>
    </xf>
    <xf numFmtId="0" fontId="0" fillId="0" borderId="2" xfId="0" applyBorder="1" applyAlignment="1" applyProtection="1">
      <alignment horizontal="center" vertical="center"/>
    </xf>
    <xf numFmtId="0" fontId="19" fillId="0" borderId="2" xfId="0" applyFont="1" applyBorder="1" applyAlignment="1" applyProtection="1">
      <alignment vertical="center" wrapText="1"/>
    </xf>
    <xf numFmtId="0" fontId="14" fillId="0" borderId="2" xfId="0" applyFont="1" applyBorder="1" applyAlignment="1" applyProtection="1">
      <alignment horizontal="justify" vertical="center" wrapText="1"/>
      <protection locked="0"/>
    </xf>
    <xf numFmtId="0" fontId="14" fillId="13" borderId="2" xfId="0" applyFont="1" applyFill="1" applyBorder="1" applyAlignment="1" applyProtection="1">
      <alignment horizontal="justify" vertical="center" wrapText="1"/>
      <protection locked="0"/>
    </xf>
    <xf numFmtId="0" fontId="14" fillId="14" borderId="2" xfId="0" applyFont="1" applyFill="1" applyBorder="1" applyAlignment="1" applyProtection="1">
      <alignment horizontal="justify" vertical="center" wrapText="1"/>
      <protection locked="0"/>
    </xf>
    <xf numFmtId="0" fontId="15"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xf>
    <xf numFmtId="0" fontId="4" fillId="0" borderId="2" xfId="0" applyFont="1" applyFill="1" applyBorder="1" applyAlignment="1" applyProtection="1">
      <alignment horizontal="center" vertical="center" wrapText="1"/>
      <protection locked="0"/>
    </xf>
    <xf numFmtId="0" fontId="0" fillId="0" borderId="2" xfId="0" applyBorder="1" applyAlignment="1">
      <alignment horizontal="center" vertical="center" wrapText="1"/>
    </xf>
    <xf numFmtId="0" fontId="14" fillId="0" borderId="2" xfId="0" applyFont="1" applyBorder="1" applyAlignment="1">
      <alignment horizontal="justify" vertical="center" wrapText="1"/>
    </xf>
    <xf numFmtId="0" fontId="0" fillId="0" borderId="2" xfId="0" applyBorder="1" applyAlignment="1">
      <alignment horizont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4" fillId="11" borderId="2" xfId="0" applyFont="1" applyFill="1" applyBorder="1" applyAlignment="1" applyProtection="1">
      <alignment horizontal="center"/>
      <protection locked="0"/>
    </xf>
    <xf numFmtId="0" fontId="4" fillId="11" borderId="2" xfId="0" applyFont="1" applyFill="1" applyBorder="1" applyAlignment="1" applyProtection="1">
      <alignment horizontal="center" vertical="top" wrapText="1"/>
      <protection locked="0"/>
    </xf>
    <xf numFmtId="0" fontId="4" fillId="11" borderId="2" xfId="0" applyFont="1" applyFill="1" applyBorder="1" applyAlignment="1" applyProtection="1">
      <alignment horizontal="center" vertical="center" wrapText="1"/>
      <protection locked="0"/>
    </xf>
    <xf numFmtId="0" fontId="4" fillId="0" borderId="10" xfId="0" applyFont="1" applyBorder="1" applyAlignment="1">
      <alignment horizontal="center"/>
    </xf>
    <xf numFmtId="0" fontId="4" fillId="0" borderId="11" xfId="0" applyFont="1" applyBorder="1" applyAlignment="1">
      <alignment horizontal="center"/>
    </xf>
    <xf numFmtId="0" fontId="4" fillId="10" borderId="2" xfId="0" applyFont="1" applyFill="1" applyBorder="1" applyAlignment="1" applyProtection="1">
      <alignment horizontal="center" vertical="center" wrapText="1"/>
      <protection locked="0"/>
    </xf>
    <xf numFmtId="0" fontId="4" fillId="10" borderId="2" xfId="0" applyFont="1" applyFill="1" applyBorder="1" applyAlignment="1" applyProtection="1">
      <alignment horizontal="center" vertical="center"/>
      <protection locked="0"/>
    </xf>
    <xf numFmtId="0" fontId="0" fillId="0" borderId="2" xfId="0" applyBorder="1" applyAlignment="1" applyProtection="1">
      <alignment wrapText="1"/>
      <protection locked="0"/>
    </xf>
    <xf numFmtId="0" fontId="0" fillId="0" borderId="12"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4" fillId="0" borderId="2" xfId="0" applyFont="1" applyBorder="1" applyAlignment="1">
      <alignment horizontal="center"/>
    </xf>
    <xf numFmtId="0" fontId="5" fillId="0" borderId="0" xfId="4"/>
    <xf numFmtId="0" fontId="0" fillId="0" borderId="0" xfId="0" applyAlignment="1">
      <alignment horizontal="left" wrapText="1"/>
    </xf>
    <xf numFmtId="0" fontId="4" fillId="0" borderId="11" xfId="0" applyFont="1" applyBorder="1" applyAlignment="1">
      <alignment horizontal="center" wrapText="1"/>
    </xf>
    <xf numFmtId="0" fontId="28" fillId="18" borderId="0" xfId="6">
      <alignment horizontal="center" vertical="center" wrapText="1"/>
    </xf>
    <xf numFmtId="0" fontId="4" fillId="16" borderId="13" xfId="7" applyAlignment="1">
      <alignment horizontal="center" vertical="center" wrapText="1"/>
    </xf>
    <xf numFmtId="0" fontId="28" fillId="19" borderId="14" xfId="8">
      <alignment horizontal="left" vertical="center" wrapText="1"/>
    </xf>
    <xf numFmtId="0" fontId="4" fillId="16" borderId="16" xfId="7" applyBorder="1" applyAlignment="1">
      <alignment horizontal="center" vertical="center" wrapText="1"/>
    </xf>
    <xf numFmtId="0" fontId="24" fillId="12" borderId="4" xfId="0" applyFont="1" applyFill="1" applyBorder="1" applyAlignment="1">
      <alignment vertical="center" wrapText="1"/>
    </xf>
    <xf numFmtId="0" fontId="0" fillId="15" borderId="4" xfId="0" applyFill="1" applyBorder="1" applyAlignment="1">
      <alignment wrapText="1"/>
    </xf>
    <xf numFmtId="0" fontId="24" fillId="12" borderId="3" xfId="0" applyFont="1" applyFill="1" applyBorder="1" applyAlignment="1">
      <alignment horizontal="center" vertical="center" wrapText="1"/>
    </xf>
    <xf numFmtId="0" fontId="24" fillId="12" borderId="4" xfId="0" applyFont="1" applyFill="1" applyBorder="1" applyAlignment="1">
      <alignment horizontal="center" vertical="center" wrapText="1"/>
    </xf>
    <xf numFmtId="0" fontId="24" fillId="12" borderId="5" xfId="0" applyFont="1" applyFill="1" applyBorder="1" applyAlignment="1">
      <alignment horizontal="center" vertical="center" wrapText="1"/>
    </xf>
    <xf numFmtId="0" fontId="0" fillId="15" borderId="3" xfId="0" applyFill="1" applyBorder="1" applyAlignment="1">
      <alignment horizontal="center" wrapText="1"/>
    </xf>
    <xf numFmtId="0" fontId="0" fillId="15" borderId="4" xfId="0" applyFill="1" applyBorder="1" applyAlignment="1">
      <alignment horizontal="center" wrapText="1"/>
    </xf>
    <xf numFmtId="0" fontId="0" fillId="15" borderId="5" xfId="0" applyFill="1" applyBorder="1" applyAlignment="1">
      <alignment horizontal="center" wrapText="1"/>
    </xf>
    <xf numFmtId="0" fontId="28" fillId="19" borderId="14" xfId="8" applyAlignment="1">
      <alignment horizontal="center" vertical="center" wrapText="1"/>
    </xf>
    <xf numFmtId="0" fontId="28" fillId="19" borderId="15" xfId="8" applyBorder="1" applyAlignment="1">
      <alignment horizontal="center" vertical="center" wrapText="1"/>
    </xf>
    <xf numFmtId="0" fontId="28" fillId="19" borderId="12" xfId="8" applyBorder="1" applyAlignment="1">
      <alignment horizontal="center" vertical="center" wrapText="1"/>
    </xf>
    <xf numFmtId="0" fontId="28" fillId="19" borderId="18" xfId="8" applyBorder="1" applyAlignment="1">
      <alignment horizontal="center" vertical="center" wrapText="1"/>
    </xf>
    <xf numFmtId="0" fontId="28" fillId="19" borderId="15" xfId="8" applyBorder="1" applyAlignment="1">
      <alignment vertical="center" wrapText="1"/>
    </xf>
    <xf numFmtId="0" fontId="4" fillId="16" borderId="17" xfId="7" applyBorder="1" applyAlignment="1">
      <alignmen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4" fillId="16" borderId="2" xfId="7" applyBorder="1" applyAlignment="1">
      <alignment horizontal="center" vertical="center" wrapText="1"/>
    </xf>
    <xf numFmtId="0" fontId="0" fillId="20" borderId="0" xfId="0" applyFill="1"/>
    <xf numFmtId="0" fontId="0" fillId="20" borderId="0" xfId="0" applyFill="1" applyBorder="1" applyProtection="1">
      <protection locked="0"/>
    </xf>
    <xf numFmtId="0" fontId="28" fillId="19" borderId="14" xfId="8" applyAlignment="1">
      <alignment horizontal="right" vertical="center" wrapText="1"/>
    </xf>
    <xf numFmtId="0" fontId="4" fillId="16" borderId="13" xfId="7">
      <alignment vertical="center"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28" fillId="19" borderId="19" xfId="8" applyBorder="1" applyAlignment="1">
      <alignment horizontal="center" vertical="center" wrapText="1"/>
    </xf>
    <xf numFmtId="0" fontId="28" fillId="19" borderId="20" xfId="8" applyBorder="1" applyAlignment="1">
      <alignment horizontal="center" vertical="center" wrapText="1"/>
    </xf>
    <xf numFmtId="0" fontId="4" fillId="16" borderId="16" xfId="7" applyBorder="1">
      <alignment vertical="center" wrapText="1"/>
    </xf>
    <xf numFmtId="0" fontId="4" fillId="16" borderId="17" xfId="7" applyBorder="1">
      <alignment vertical="center" wrapText="1"/>
    </xf>
    <xf numFmtId="0" fontId="18" fillId="0" borderId="15" xfId="0" applyFont="1" applyBorder="1" applyAlignment="1">
      <alignment vertical="center" wrapText="1"/>
    </xf>
    <xf numFmtId="0" fontId="18" fillId="0" borderId="6" xfId="0" applyFont="1" applyBorder="1" applyAlignment="1">
      <alignment horizontal="justify" vertical="center" wrapText="1"/>
    </xf>
    <xf numFmtId="0" fontId="18" fillId="0" borderId="2" xfId="0" applyFont="1" applyBorder="1" applyAlignment="1">
      <alignment vertical="center" wrapText="1"/>
    </xf>
    <xf numFmtId="0" fontId="28" fillId="18" borderId="22" xfId="6" applyBorder="1" applyAlignment="1">
      <alignment horizontal="center" vertical="center" wrapText="1"/>
    </xf>
    <xf numFmtId="0" fontId="30" fillId="18" borderId="22" xfId="6" applyFont="1" applyBorder="1" applyAlignment="1">
      <alignment horizontal="center" vertical="center" wrapText="1"/>
    </xf>
    <xf numFmtId="0" fontId="30" fillId="18" borderId="0" xfId="6" applyFont="1" applyBorder="1" applyAlignment="1" applyProtection="1">
      <alignment horizontal="center" vertical="center" wrapText="1"/>
      <protection locked="0"/>
    </xf>
    <xf numFmtId="0" fontId="28" fillId="19" borderId="14" xfId="8" applyAlignment="1" applyProtection="1">
      <alignment horizontal="center" vertical="center" wrapText="1"/>
      <protection locked="0"/>
    </xf>
    <xf numFmtId="0" fontId="0" fillId="20" borderId="0" xfId="0" applyFill="1" applyProtection="1">
      <protection locked="0"/>
    </xf>
    <xf numFmtId="0" fontId="28" fillId="19" borderId="19" xfId="8" applyBorder="1" applyAlignment="1" applyProtection="1">
      <alignment horizontal="center" vertical="center" wrapText="1"/>
      <protection locked="0"/>
    </xf>
    <xf numFmtId="0" fontId="28" fillId="19" borderId="20" xfId="8" applyBorder="1" applyAlignment="1" applyProtection="1">
      <alignment horizontal="center" vertical="center" wrapText="1"/>
      <protection locked="0"/>
    </xf>
    <xf numFmtId="0" fontId="28" fillId="19" borderId="21" xfId="8" applyBorder="1" applyAlignment="1" applyProtection="1">
      <alignment horizontal="center" vertical="center" wrapText="1"/>
      <protection locked="0"/>
    </xf>
    <xf numFmtId="0" fontId="30" fillId="19" borderId="19" xfId="8" applyFont="1" applyBorder="1" applyAlignment="1" applyProtection="1">
      <alignment horizontal="center" vertical="center" wrapText="1"/>
      <protection locked="0"/>
    </xf>
    <xf numFmtId="0" fontId="32" fillId="18" borderId="0" xfId="6" applyFont="1" applyBorder="1" applyAlignment="1" applyProtection="1">
      <alignment vertical="center" wrapText="1"/>
      <protection locked="0"/>
    </xf>
    <xf numFmtId="0" fontId="29" fillId="16" borderId="16" xfId="7" applyFont="1" applyBorder="1" applyAlignment="1">
      <alignment horizontal="center" vertical="center" wrapText="1"/>
    </xf>
    <xf numFmtId="0" fontId="29" fillId="16" borderId="17" xfId="7" applyFont="1" applyBorder="1" applyAlignment="1">
      <alignment horizontal="center" vertical="center" wrapText="1"/>
    </xf>
    <xf numFmtId="0" fontId="10" fillId="16" borderId="23" xfId="7" applyFont="1" applyBorder="1" applyAlignment="1">
      <alignment horizontal="center" vertical="center" wrapText="1"/>
    </xf>
    <xf numFmtId="0" fontId="10" fillId="16" borderId="24" xfId="7" applyFont="1" applyBorder="1" applyAlignment="1">
      <alignment horizontal="center" vertical="center" wrapText="1"/>
    </xf>
    <xf numFmtId="0" fontId="10" fillId="16" borderId="25" xfId="7" applyFont="1" applyBorder="1" applyAlignment="1">
      <alignment horizontal="center" vertical="center" wrapText="1"/>
    </xf>
    <xf numFmtId="0" fontId="7" fillId="18" borderId="0" xfId="6" applyFont="1" applyAlignment="1">
      <alignment horizontal="center" vertical="center" wrapText="1"/>
    </xf>
    <xf numFmtId="0" fontId="7" fillId="18" borderId="11" xfId="6" applyFont="1" applyBorder="1" applyAlignment="1">
      <alignment horizontal="center" vertical="center" wrapText="1"/>
    </xf>
    <xf numFmtId="0" fontId="0" fillId="17" borderId="2" xfId="5" applyFont="1" applyAlignment="1" applyProtection="1">
      <alignment horizontal="center" vertical="center" wrapText="1"/>
    </xf>
    <xf numFmtId="0" fontId="4" fillId="17" borderId="2" xfId="5" applyFont="1" applyAlignment="1" applyProtection="1">
      <alignment horizontal="center" vertical="center" wrapText="1"/>
    </xf>
    <xf numFmtId="0" fontId="28" fillId="18" borderId="2" xfId="6" applyBorder="1">
      <alignment horizontal="center" vertical="center" wrapText="1"/>
    </xf>
    <xf numFmtId="0" fontId="28" fillId="18" borderId="3" xfId="6" applyBorder="1">
      <alignment horizontal="center" vertical="center" wrapText="1"/>
    </xf>
    <xf numFmtId="0" fontId="30" fillId="19" borderId="14" xfId="8" applyFont="1">
      <alignment horizontal="left" vertical="center" wrapText="1"/>
    </xf>
    <xf numFmtId="0" fontId="7" fillId="20" borderId="2" xfId="0" applyFont="1" applyFill="1" applyBorder="1" applyAlignment="1">
      <alignment horizontal="center"/>
    </xf>
    <xf numFmtId="0" fontId="4" fillId="9" borderId="2" xfId="0" applyFont="1" applyFill="1" applyBorder="1" applyAlignment="1">
      <alignment vertical="center"/>
    </xf>
    <xf numFmtId="0" fontId="28" fillId="18" borderId="11" xfId="6" applyBorder="1" applyAlignment="1">
      <alignment horizontal="center" vertical="center" wrapText="1"/>
    </xf>
    <xf numFmtId="0" fontId="30" fillId="19" borderId="14" xfId="8" applyFont="1" applyAlignment="1">
      <alignment horizontal="center" vertical="center" wrapText="1"/>
    </xf>
  </cellXfs>
  <cellStyles count="9">
    <cellStyle name="Bad" xfId="2" builtinId="27"/>
    <cellStyle name="Calculation" xfId="3" builtinId="22"/>
    <cellStyle name="Good" xfId="1" builtinId="26"/>
    <cellStyle name="Hyperlink" xfId="4" builtinId="8"/>
    <cellStyle name="Normal" xfId="0" builtinId="0"/>
    <cellStyle name="Style 2" xfId="8"/>
    <cellStyle name="Style 5" xfId="5"/>
    <cellStyle name="Style 7" xfId="7"/>
    <cellStyle name="Style 8" xfId="6"/>
  </cellStyles>
  <dxfs count="30">
    <dxf>
      <fill>
        <patternFill>
          <bgColor theme="6"/>
        </patternFill>
      </fill>
    </dxf>
    <dxf>
      <fill>
        <patternFill>
          <bgColor theme="6"/>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rgb="FFFFFF00"/>
        </patternFill>
      </fill>
    </dxf>
    <dxf>
      <fill>
        <patternFill>
          <bgColor theme="9"/>
        </patternFill>
      </fill>
    </dxf>
    <dxf>
      <fill>
        <patternFill>
          <bgColor rgb="FFFF0000"/>
        </patternFill>
      </fill>
    </dxf>
  </dxfs>
  <tableStyles count="0" defaultTableStyle="TableStyleMedium2" defaultPivotStyle="PivotStyleLight16"/>
  <colors>
    <mruColors>
      <color rgb="FFC00000"/>
      <color rgb="FFF79646"/>
      <color rgb="FFFFFF66"/>
      <color rgb="FFFFFFCC"/>
      <color rgb="FF00FF99"/>
      <color rgb="FFFF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2019300</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96000" cy="7715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66674</xdr:colOff>
      <xdr:row>3</xdr:row>
      <xdr:rowOff>0</xdr:rowOff>
    </xdr:from>
    <xdr:to>
      <xdr:col>4</xdr:col>
      <xdr:colOff>400049</xdr:colOff>
      <xdr:row>5</xdr:row>
      <xdr:rowOff>180975</xdr:rowOff>
    </xdr:to>
    <xdr:sp macro="" textlink="">
      <xdr:nvSpPr>
        <xdr:cNvPr id="2" name="Right Brace 1"/>
        <xdr:cNvSpPr/>
      </xdr:nvSpPr>
      <xdr:spPr>
        <a:xfrm>
          <a:off x="3505199" y="1152525"/>
          <a:ext cx="333375" cy="5619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1</xdr:col>
      <xdr:colOff>209550</xdr:colOff>
      <xdr:row>2</xdr:row>
      <xdr:rowOff>219075</xdr:rowOff>
    </xdr:from>
    <xdr:to>
      <xdr:col>4</xdr:col>
      <xdr:colOff>314325</xdr:colOff>
      <xdr:row>2</xdr:row>
      <xdr:rowOff>219075</xdr:rowOff>
    </xdr:to>
    <xdr:cxnSp macro="">
      <xdr:nvCxnSpPr>
        <xdr:cNvPr id="4" name="Straight Arrow Connector 3"/>
        <xdr:cNvCxnSpPr/>
      </xdr:nvCxnSpPr>
      <xdr:spPr>
        <a:xfrm>
          <a:off x="1885950" y="895350"/>
          <a:ext cx="24288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7</xdr:col>
      <xdr:colOff>342900</xdr:colOff>
      <xdr:row>1</xdr:row>
      <xdr:rowOff>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96000" cy="771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10583</xdr:colOff>
      <xdr:row>1</xdr:row>
      <xdr:rowOff>9525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96000" cy="771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867833</xdr:colOff>
      <xdr:row>0</xdr:row>
      <xdr:rowOff>771525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96000" cy="7715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485775</xdr:colOff>
      <xdr:row>0</xdr:row>
      <xdr:rowOff>771525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96000" cy="7715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201083</xdr:colOff>
      <xdr:row>1</xdr:row>
      <xdr:rowOff>9525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96000" cy="7715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533400</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96000" cy="7715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1704975</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96000" cy="7715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828675</xdr:colOff>
      <xdr:row>1</xdr:row>
      <xdr:rowOff>9525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96000" cy="7715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0</xdr:colOff>
      <xdr:row>0</xdr:row>
      <xdr:rowOff>771525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96000" cy="77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E26"/>
  <sheetViews>
    <sheetView tabSelected="1" zoomScaleNormal="100" zoomScalePageLayoutView="125" workbookViewId="0">
      <selection activeCell="A4" sqref="A4"/>
    </sheetView>
  </sheetViews>
  <sheetFormatPr defaultColWidth="8.85546875" defaultRowHeight="15" x14ac:dyDescent="0.25"/>
  <cols>
    <col min="1" max="1" width="16.42578125" customWidth="1"/>
    <col min="2" max="2" width="10" customWidth="1"/>
    <col min="3" max="3" width="34.7109375" customWidth="1"/>
    <col min="4" max="4" width="49.85546875" customWidth="1"/>
    <col min="5" max="5" width="69.7109375" customWidth="1"/>
  </cols>
  <sheetData>
    <row r="1" spans="1:5" ht="60.75" customHeight="1" x14ac:dyDescent="0.25">
      <c r="D1" s="136"/>
      <c r="E1" s="136"/>
    </row>
    <row r="2" spans="1:5" ht="77.25" customHeight="1" x14ac:dyDescent="0.25">
      <c r="A2" s="118"/>
      <c r="B2" s="120" t="s">
        <v>276</v>
      </c>
      <c r="C2" s="121"/>
      <c r="D2" s="121"/>
      <c r="E2" s="122"/>
    </row>
    <row r="3" spans="1:5" ht="74.25" customHeight="1" x14ac:dyDescent="0.25">
      <c r="A3" s="119"/>
      <c r="B3" s="123" t="s">
        <v>278</v>
      </c>
      <c r="C3" s="124"/>
      <c r="D3" s="124"/>
      <c r="E3" s="125"/>
    </row>
    <row r="4" spans="1:5" ht="57" thickBot="1" x14ac:dyDescent="0.3">
      <c r="A4" s="114" t="s">
        <v>159</v>
      </c>
      <c r="B4" s="114" t="s">
        <v>144</v>
      </c>
      <c r="C4" s="114" t="s">
        <v>145</v>
      </c>
      <c r="D4" s="114" t="s">
        <v>95</v>
      </c>
      <c r="E4" s="114" t="s">
        <v>146</v>
      </c>
    </row>
    <row r="5" spans="1:5" ht="15" customHeight="1" thickBot="1" x14ac:dyDescent="0.3">
      <c r="A5" s="132" t="s">
        <v>244</v>
      </c>
      <c r="B5" s="115">
        <v>1</v>
      </c>
      <c r="C5" s="127" t="s">
        <v>160</v>
      </c>
      <c r="D5" s="2" t="s">
        <v>212</v>
      </c>
      <c r="E5" s="2" t="s">
        <v>213</v>
      </c>
    </row>
    <row r="6" spans="1:5" ht="15.75" customHeight="1" thickBot="1" x14ac:dyDescent="0.3">
      <c r="A6" s="132"/>
      <c r="B6" s="115"/>
      <c r="C6" s="128"/>
      <c r="D6" s="2" t="s">
        <v>147</v>
      </c>
      <c r="E6" s="2" t="s">
        <v>148</v>
      </c>
    </row>
    <row r="7" spans="1:5" ht="15.75" customHeight="1" thickBot="1" x14ac:dyDescent="0.3">
      <c r="A7" s="132"/>
      <c r="B7" s="115"/>
      <c r="C7" s="129"/>
      <c r="D7" s="2" t="s">
        <v>0</v>
      </c>
      <c r="E7" s="2" t="s">
        <v>149</v>
      </c>
    </row>
    <row r="8" spans="1:5" ht="15.75" customHeight="1" thickBot="1" x14ac:dyDescent="0.3">
      <c r="A8" s="132"/>
      <c r="B8" s="115">
        <v>2</v>
      </c>
      <c r="C8" s="127" t="s">
        <v>161</v>
      </c>
      <c r="D8" s="2" t="s">
        <v>214</v>
      </c>
      <c r="E8" s="4" t="s">
        <v>215</v>
      </c>
    </row>
    <row r="9" spans="1:5" ht="30.75" thickBot="1" x14ac:dyDescent="0.3">
      <c r="A9" s="132"/>
      <c r="B9" s="115"/>
      <c r="C9" s="128"/>
      <c r="D9" s="2" t="s">
        <v>150</v>
      </c>
      <c r="E9" s="4" t="s">
        <v>277</v>
      </c>
    </row>
    <row r="10" spans="1:5" ht="30.75" thickBot="1" x14ac:dyDescent="0.3">
      <c r="A10" s="132"/>
      <c r="B10" s="115"/>
      <c r="C10" s="129"/>
      <c r="D10" s="2" t="s">
        <v>104</v>
      </c>
      <c r="E10" s="4" t="s">
        <v>236</v>
      </c>
    </row>
    <row r="11" spans="1:5" ht="45.75" thickBot="1" x14ac:dyDescent="0.3">
      <c r="A11" s="132"/>
      <c r="B11" s="117">
        <v>3</v>
      </c>
      <c r="C11" s="130" t="s">
        <v>216</v>
      </c>
      <c r="D11" s="4" t="s">
        <v>234</v>
      </c>
      <c r="E11" s="4" t="s">
        <v>246</v>
      </c>
    </row>
    <row r="12" spans="1:5" ht="37.5" customHeight="1" thickBot="1" x14ac:dyDescent="0.3">
      <c r="A12" s="132"/>
      <c r="B12" s="117">
        <v>4</v>
      </c>
      <c r="C12" s="130" t="s">
        <v>151</v>
      </c>
      <c r="D12" s="4" t="s">
        <v>233</v>
      </c>
      <c r="E12" s="4" t="s">
        <v>162</v>
      </c>
    </row>
    <row r="13" spans="1:5" ht="30.75" thickBot="1" x14ac:dyDescent="0.3">
      <c r="A13" s="132"/>
      <c r="B13" s="117">
        <v>5</v>
      </c>
      <c r="C13" s="130" t="s">
        <v>152</v>
      </c>
      <c r="D13" s="4" t="s">
        <v>232</v>
      </c>
      <c r="E13" s="4" t="s">
        <v>247</v>
      </c>
    </row>
    <row r="14" spans="1:5" ht="52.5" customHeight="1" thickBot="1" x14ac:dyDescent="0.3">
      <c r="A14" s="132"/>
      <c r="B14" s="117">
        <v>7</v>
      </c>
      <c r="C14" s="130" t="s">
        <v>153</v>
      </c>
      <c r="D14" s="3" t="s">
        <v>231</v>
      </c>
      <c r="E14" s="3" t="s">
        <v>248</v>
      </c>
    </row>
    <row r="15" spans="1:5" ht="36.75" customHeight="1" thickBot="1" x14ac:dyDescent="0.3">
      <c r="A15" s="132"/>
      <c r="B15" s="117">
        <v>8</v>
      </c>
      <c r="C15" s="130" t="s">
        <v>154</v>
      </c>
      <c r="D15" s="4" t="s">
        <v>230</v>
      </c>
      <c r="E15" s="3" t="s">
        <v>229</v>
      </c>
    </row>
    <row r="16" spans="1:5" ht="45.75" thickBot="1" x14ac:dyDescent="0.3">
      <c r="A16" s="132"/>
      <c r="B16" s="117">
        <v>9</v>
      </c>
      <c r="C16" s="130" t="s">
        <v>237</v>
      </c>
      <c r="D16" s="74" t="s">
        <v>228</v>
      </c>
      <c r="E16" s="3" t="s">
        <v>227</v>
      </c>
    </row>
    <row r="17" spans="1:5" ht="60.75" thickBot="1" x14ac:dyDescent="0.3">
      <c r="A17" s="132" t="s">
        <v>183</v>
      </c>
      <c r="B17" s="117">
        <v>10</v>
      </c>
      <c r="C17" s="130" t="s">
        <v>184</v>
      </c>
      <c r="D17" s="74" t="s">
        <v>226</v>
      </c>
      <c r="E17" s="4" t="s">
        <v>225</v>
      </c>
    </row>
    <row r="18" spans="1:5" ht="90.75" thickBot="1" x14ac:dyDescent="0.3">
      <c r="A18" s="132"/>
      <c r="B18" s="117">
        <v>11</v>
      </c>
      <c r="C18" s="130" t="s">
        <v>185</v>
      </c>
      <c r="D18" s="74" t="s">
        <v>224</v>
      </c>
      <c r="E18" s="4" t="s">
        <v>223</v>
      </c>
    </row>
    <row r="19" spans="1:5" ht="59.25" customHeight="1" thickBot="1" x14ac:dyDescent="0.3">
      <c r="A19" s="132" t="s">
        <v>245</v>
      </c>
      <c r="B19" s="117">
        <v>12</v>
      </c>
      <c r="C19" s="130" t="s">
        <v>186</v>
      </c>
      <c r="D19" s="74" t="s">
        <v>220</v>
      </c>
      <c r="E19" s="4" t="s">
        <v>219</v>
      </c>
    </row>
    <row r="20" spans="1:5" ht="53.25" customHeight="1" thickBot="1" x14ac:dyDescent="0.3">
      <c r="A20" s="132"/>
      <c r="B20" s="117">
        <v>13</v>
      </c>
      <c r="C20" s="130" t="s">
        <v>187</v>
      </c>
      <c r="D20" s="74" t="s">
        <v>221</v>
      </c>
      <c r="E20" s="4" t="s">
        <v>162</v>
      </c>
    </row>
    <row r="21" spans="1:5" ht="57" customHeight="1" thickBot="1" x14ac:dyDescent="0.3">
      <c r="A21" s="132"/>
      <c r="B21" s="117">
        <v>14</v>
      </c>
      <c r="C21" s="130" t="s">
        <v>188</v>
      </c>
      <c r="D21" s="74" t="s">
        <v>218</v>
      </c>
      <c r="E21" s="4" t="s">
        <v>249</v>
      </c>
    </row>
    <row r="22" spans="1:5" ht="165.75" thickBot="1" x14ac:dyDescent="0.3">
      <c r="A22" s="132" t="s">
        <v>189</v>
      </c>
      <c r="B22" s="117">
        <v>15</v>
      </c>
      <c r="C22" s="130" t="s">
        <v>155</v>
      </c>
      <c r="D22" s="74" t="s">
        <v>7</v>
      </c>
      <c r="E22" s="3" t="s">
        <v>251</v>
      </c>
    </row>
    <row r="23" spans="1:5" ht="90.75" thickBot="1" x14ac:dyDescent="0.3">
      <c r="A23" s="132"/>
      <c r="B23" s="117">
        <v>16</v>
      </c>
      <c r="C23" s="130" t="s">
        <v>238</v>
      </c>
      <c r="D23" s="74" t="s">
        <v>94</v>
      </c>
      <c r="E23" s="3" t="s">
        <v>239</v>
      </c>
    </row>
    <row r="24" spans="1:5" ht="45.75" thickBot="1" x14ac:dyDescent="0.3">
      <c r="A24" s="132" t="s">
        <v>190</v>
      </c>
      <c r="B24" s="117">
        <v>17</v>
      </c>
      <c r="C24" s="130" t="s">
        <v>191</v>
      </c>
      <c r="D24" s="75" t="s">
        <v>190</v>
      </c>
      <c r="E24" s="67" t="s">
        <v>250</v>
      </c>
    </row>
    <row r="25" spans="1:5" ht="45.75" customHeight="1" thickBot="1" x14ac:dyDescent="0.3">
      <c r="A25" s="134"/>
      <c r="B25" s="117">
        <v>18</v>
      </c>
      <c r="C25" s="130" t="s">
        <v>192</v>
      </c>
      <c r="D25" s="67" t="s">
        <v>217</v>
      </c>
      <c r="E25" s="67" t="s">
        <v>222</v>
      </c>
    </row>
    <row r="26" spans="1:5" ht="60" x14ac:dyDescent="0.25">
      <c r="A26" s="133" t="s">
        <v>279</v>
      </c>
      <c r="B26" s="135">
        <v>19</v>
      </c>
      <c r="C26" s="130" t="s">
        <v>156</v>
      </c>
      <c r="D26" s="67" t="s">
        <v>235</v>
      </c>
      <c r="E26" s="67" t="s">
        <v>206</v>
      </c>
    </row>
  </sheetData>
  <customSheetViews>
    <customSheetView guid="{4A58C8C9-091F-4957-8565-EBB7B116C12F}">
      <selection activeCell="D4" sqref="D4"/>
      <pageMargins left="0.7" right="0.7" top="0.75" bottom="0.75" header="0.3" footer="0.3"/>
    </customSheetView>
  </customSheetViews>
  <mergeCells count="11">
    <mergeCell ref="B2:E2"/>
    <mergeCell ref="B3:E3"/>
    <mergeCell ref="A17:A18"/>
    <mergeCell ref="A19:A21"/>
    <mergeCell ref="A22:A23"/>
    <mergeCell ref="A24:A25"/>
    <mergeCell ref="B5:B7"/>
    <mergeCell ref="C5:C7"/>
    <mergeCell ref="B8:B10"/>
    <mergeCell ref="C8:C10"/>
    <mergeCell ref="A5:A16"/>
  </mergeCell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dimension ref="A1:C16"/>
  <sheetViews>
    <sheetView zoomScale="90" zoomScaleNormal="90" zoomScalePageLayoutView="90" workbookViewId="0">
      <selection activeCell="A13" sqref="A13:C16"/>
    </sheetView>
  </sheetViews>
  <sheetFormatPr defaultColWidth="8.85546875" defaultRowHeight="15" x14ac:dyDescent="0.25"/>
  <cols>
    <col min="1" max="1" width="11.28515625" style="22" customWidth="1"/>
    <col min="2" max="2" width="8.85546875" style="22"/>
    <col min="3" max="3" width="35.7109375" style="22" customWidth="1"/>
    <col min="4" max="16384" width="8.85546875" style="22"/>
  </cols>
  <sheetData>
    <row r="1" spans="1:3" ht="15" customHeight="1" x14ac:dyDescent="0.25">
      <c r="A1" s="49"/>
      <c r="B1" s="24"/>
      <c r="C1" s="42" t="s">
        <v>53</v>
      </c>
    </row>
    <row r="2" spans="1:3" ht="30" customHeight="1" x14ac:dyDescent="0.25">
      <c r="A2" s="108" t="s">
        <v>54</v>
      </c>
      <c r="B2" s="24">
        <v>1</v>
      </c>
      <c r="C2" s="23" t="s">
        <v>17</v>
      </c>
    </row>
    <row r="3" spans="1:3" ht="30" x14ac:dyDescent="0.25">
      <c r="A3" s="108"/>
      <c r="B3" s="24">
        <v>2</v>
      </c>
      <c r="C3" s="23" t="s">
        <v>15</v>
      </c>
    </row>
    <row r="4" spans="1:3" ht="30" x14ac:dyDescent="0.25">
      <c r="A4" s="108"/>
      <c r="B4" s="24">
        <v>3</v>
      </c>
      <c r="C4" s="23" t="s">
        <v>48</v>
      </c>
    </row>
    <row r="5" spans="1:3" ht="30" x14ac:dyDescent="0.25">
      <c r="A5" s="108"/>
      <c r="B5" s="24">
        <v>4</v>
      </c>
      <c r="C5" s="23" t="s">
        <v>49</v>
      </c>
    </row>
    <row r="6" spans="1:3" ht="41.25" customHeight="1" x14ac:dyDescent="0.25">
      <c r="A6" s="108"/>
      <c r="B6" s="24">
        <v>5</v>
      </c>
      <c r="C6" s="23" t="s">
        <v>14</v>
      </c>
    </row>
    <row r="7" spans="1:3" ht="33.75" customHeight="1" x14ac:dyDescent="0.25">
      <c r="A7" s="108"/>
      <c r="B7" s="24">
        <v>6</v>
      </c>
      <c r="C7" s="23" t="s">
        <v>50</v>
      </c>
    </row>
    <row r="8" spans="1:3" ht="30" x14ac:dyDescent="0.25">
      <c r="A8" s="108"/>
      <c r="B8" s="24">
        <v>7</v>
      </c>
      <c r="C8" s="23" t="s">
        <v>51</v>
      </c>
    </row>
    <row r="9" spans="1:3" ht="48" customHeight="1" x14ac:dyDescent="0.25">
      <c r="A9" s="108"/>
      <c r="B9" s="24">
        <v>8</v>
      </c>
      <c r="C9" s="23" t="s">
        <v>16</v>
      </c>
    </row>
    <row r="10" spans="1:3" ht="48" customHeight="1" x14ac:dyDescent="0.25">
      <c r="A10" s="109"/>
      <c r="B10" s="24">
        <v>9</v>
      </c>
      <c r="C10" s="56" t="s">
        <v>105</v>
      </c>
    </row>
    <row r="11" spans="1:3" ht="28.5" customHeight="1" x14ac:dyDescent="0.25">
      <c r="A11" s="107" t="s">
        <v>55</v>
      </c>
      <c r="B11" s="24">
        <v>10</v>
      </c>
      <c r="C11" s="23" t="s">
        <v>45</v>
      </c>
    </row>
    <row r="12" spans="1:3" ht="30" customHeight="1" x14ac:dyDescent="0.25">
      <c r="A12" s="107"/>
      <c r="B12" s="24">
        <v>11</v>
      </c>
      <c r="C12" s="23" t="s">
        <v>52</v>
      </c>
    </row>
    <row r="13" spans="1:3" ht="30" x14ac:dyDescent="0.25">
      <c r="A13" s="107" t="s">
        <v>56</v>
      </c>
      <c r="B13" s="24">
        <v>12</v>
      </c>
      <c r="C13" s="57" t="s">
        <v>84</v>
      </c>
    </row>
    <row r="14" spans="1:3" ht="24" customHeight="1" x14ac:dyDescent="0.25">
      <c r="A14" s="107"/>
      <c r="B14" s="24">
        <v>13</v>
      </c>
      <c r="C14" s="57" t="s">
        <v>57</v>
      </c>
    </row>
    <row r="15" spans="1:3" x14ac:dyDescent="0.25">
      <c r="A15" s="107"/>
      <c r="B15" s="24">
        <v>14</v>
      </c>
      <c r="C15" s="57" t="s">
        <v>67</v>
      </c>
    </row>
    <row r="16" spans="1:3" x14ac:dyDescent="0.25">
      <c r="A16" s="24" t="s">
        <v>108</v>
      </c>
      <c r="B16" s="24">
        <v>15</v>
      </c>
      <c r="C16" s="57" t="s">
        <v>108</v>
      </c>
    </row>
  </sheetData>
  <customSheetViews>
    <customSheetView guid="{4A58C8C9-091F-4957-8565-EBB7B116C12F}" scale="90" state="hidden">
      <selection activeCell="A13" sqref="A13:C16"/>
      <pageMargins left="0.7" right="0.7" top="0.75" bottom="0.75" header="0.3" footer="0.3"/>
      <pageSetup paperSize="9" orientation="portrait"/>
    </customSheetView>
  </customSheetViews>
  <mergeCells count="3">
    <mergeCell ref="A11:A12"/>
    <mergeCell ref="A13:A15"/>
    <mergeCell ref="A2:A10"/>
  </mergeCells>
  <pageMargins left="0.7" right="0.7" top="0.75" bottom="0.75" header="0.3" footer="0.3"/>
  <pageSetup paperSize="9" orientation="portrait"/>
  <extLst>
    <ext xmlns:x14="http://schemas.microsoft.com/office/spreadsheetml/2009/9/main" uri="{78C0D931-6437-407d-A8EE-F0AAD7539E65}">
      <x14:conditionalFormattings>
        <x14:conditionalFormatting xmlns:xm="http://schemas.microsoft.com/office/excel/2006/main">
          <x14:cfRule type="containsText" priority="64" operator="containsText" id="{9CCBAED5-7D08-4EE6-9744-17F72361AB2C}">
            <xm:f>NOT(ISERROR(SEARCH('Risk rating scale'!$A$9,C2)))</xm:f>
            <xm:f>'Risk rating scale'!$A$9</xm:f>
            <x14:dxf>
              <fill>
                <patternFill>
                  <bgColor theme="6"/>
                </patternFill>
              </fill>
            </x14:dxf>
          </x14:cfRule>
          <xm:sqref>C2:C12</xm:sqref>
        </x14:conditionalFormatting>
        <x14:conditionalFormatting xmlns:xm="http://schemas.microsoft.com/office/excel/2006/main">
          <x14:cfRule type="containsText" priority="55" operator="containsText" id="{A726B41F-1561-497D-B4FD-BB8561C629DB}">
            <xm:f>NOT(ISERROR(SEARCH('Risk rating scale'!$A$9,C13)))</xm:f>
            <xm:f>'Risk rating scale'!$A$9</xm:f>
            <x14:dxf>
              <fill>
                <patternFill>
                  <bgColor theme="6"/>
                </patternFill>
              </fill>
            </x14:dxf>
          </x14:cfRule>
          <xm:sqref>C13:C15</xm:sqref>
        </x14:conditionalFormatting>
      </x14:conditionalFormattings>
    </ex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theme="2" tint="-0.499984740745262"/>
  </sheetPr>
  <dimension ref="A1:M13"/>
  <sheetViews>
    <sheetView workbookViewId="0">
      <selection activeCell="B3" sqref="B3"/>
    </sheetView>
  </sheetViews>
  <sheetFormatPr defaultColWidth="8.85546875" defaultRowHeight="15" x14ac:dyDescent="0.25"/>
  <cols>
    <col min="1" max="1" width="15.85546875" customWidth="1"/>
    <col min="2" max="2" width="11.85546875" bestFit="1" customWidth="1"/>
    <col min="3" max="3" width="8.42578125" bestFit="1" customWidth="1"/>
    <col min="4" max="4" width="9.85546875" bestFit="1" customWidth="1"/>
    <col min="5" max="5" width="8.42578125" bestFit="1" customWidth="1"/>
    <col min="6" max="6" width="12" bestFit="1" customWidth="1"/>
    <col min="7" max="7" width="25" customWidth="1"/>
    <col min="8" max="8" width="21.140625" customWidth="1"/>
    <col min="9" max="9" width="18.85546875" customWidth="1"/>
    <col min="10" max="10" width="20.28515625" customWidth="1"/>
    <col min="11" max="11" width="17" customWidth="1"/>
  </cols>
  <sheetData>
    <row r="1" spans="1:13" ht="63" customHeight="1" x14ac:dyDescent="0.25">
      <c r="A1" s="11"/>
      <c r="B1" s="7"/>
      <c r="C1" s="7"/>
      <c r="D1" s="7"/>
      <c r="E1" s="8"/>
      <c r="F1" s="8"/>
      <c r="G1" s="9"/>
      <c r="H1" s="9"/>
      <c r="I1" s="9"/>
      <c r="J1" s="9"/>
      <c r="K1" s="7"/>
      <c r="L1" s="7"/>
      <c r="M1" s="7"/>
    </row>
    <row r="2" spans="1:13" ht="15.75" thickBot="1" x14ac:dyDescent="0.3">
      <c r="B2" s="172" t="s">
        <v>7</v>
      </c>
      <c r="C2" s="172"/>
      <c r="D2" s="172"/>
      <c r="E2" s="172"/>
      <c r="F2" s="172"/>
      <c r="G2" s="12"/>
      <c r="H2" s="9"/>
      <c r="I2" s="9"/>
      <c r="J2" s="9"/>
      <c r="K2" s="7"/>
      <c r="L2" s="7"/>
      <c r="M2" s="7"/>
    </row>
    <row r="3" spans="1:13" ht="19.5" thickBot="1" x14ac:dyDescent="0.3">
      <c r="A3" s="116" t="s">
        <v>6</v>
      </c>
      <c r="B3" s="173" t="s">
        <v>12</v>
      </c>
      <c r="C3" s="173" t="s">
        <v>11</v>
      </c>
      <c r="D3" s="173" t="s">
        <v>10</v>
      </c>
      <c r="E3" s="173" t="s">
        <v>9</v>
      </c>
      <c r="F3" s="173" t="s">
        <v>8</v>
      </c>
      <c r="H3" s="9"/>
      <c r="I3" s="9"/>
      <c r="J3" s="9"/>
      <c r="K3" s="7"/>
      <c r="L3" s="7"/>
      <c r="M3" s="7"/>
    </row>
    <row r="4" spans="1:13" ht="38.25" thickBot="1" x14ac:dyDescent="0.3">
      <c r="A4" s="116" t="s">
        <v>1</v>
      </c>
      <c r="B4" s="13" t="s">
        <v>24</v>
      </c>
      <c r="C4" s="13" t="s">
        <v>24</v>
      </c>
      <c r="D4" s="18" t="s">
        <v>22</v>
      </c>
      <c r="E4" s="14" t="s">
        <v>21</v>
      </c>
      <c r="F4" s="14" t="s">
        <v>21</v>
      </c>
      <c r="H4" s="9"/>
      <c r="I4" s="9"/>
      <c r="J4" s="9"/>
      <c r="K4" s="7"/>
      <c r="L4" s="7"/>
      <c r="M4" s="7"/>
    </row>
    <row r="5" spans="1:13" ht="19.5" thickBot="1" x14ac:dyDescent="0.3">
      <c r="A5" s="116" t="s">
        <v>2</v>
      </c>
      <c r="B5" s="15" t="s">
        <v>23</v>
      </c>
      <c r="C5" s="13" t="s">
        <v>24</v>
      </c>
      <c r="D5" s="18" t="s">
        <v>22</v>
      </c>
      <c r="E5" s="18" t="s">
        <v>22</v>
      </c>
      <c r="F5" s="14" t="s">
        <v>21</v>
      </c>
      <c r="H5" s="9"/>
      <c r="I5" s="9"/>
      <c r="J5" s="9"/>
      <c r="K5" s="7"/>
      <c r="L5" s="7"/>
      <c r="M5" s="7"/>
    </row>
    <row r="6" spans="1:13" ht="19.5" thickBot="1" x14ac:dyDescent="0.3">
      <c r="A6" s="116" t="s">
        <v>3</v>
      </c>
      <c r="B6" s="15" t="s">
        <v>23</v>
      </c>
      <c r="C6" s="13" t="s">
        <v>24</v>
      </c>
      <c r="D6" s="13" t="s">
        <v>24</v>
      </c>
      <c r="E6" s="18" t="s">
        <v>22</v>
      </c>
      <c r="F6" s="18" t="s">
        <v>22</v>
      </c>
      <c r="H6" s="9"/>
      <c r="I6" s="9"/>
      <c r="J6" s="9"/>
      <c r="K6" s="7"/>
      <c r="L6" s="7"/>
      <c r="M6" s="7"/>
    </row>
    <row r="7" spans="1:13" ht="19.5" thickBot="1" x14ac:dyDescent="0.3">
      <c r="A7" s="116" t="s">
        <v>4</v>
      </c>
      <c r="B7" s="15" t="s">
        <v>23</v>
      </c>
      <c r="C7" s="13" t="s">
        <v>24</v>
      </c>
      <c r="D7" s="13" t="s">
        <v>24</v>
      </c>
      <c r="E7" s="13" t="s">
        <v>24</v>
      </c>
      <c r="F7" s="13" t="s">
        <v>24</v>
      </c>
      <c r="H7" s="9"/>
      <c r="I7" s="9"/>
      <c r="J7" s="9"/>
      <c r="K7" s="7"/>
      <c r="L7" s="7"/>
      <c r="M7" s="7"/>
    </row>
    <row r="8" spans="1:13" ht="19.5" thickBot="1" x14ac:dyDescent="0.3">
      <c r="A8" s="116" t="s">
        <v>5</v>
      </c>
      <c r="B8" s="15" t="s">
        <v>23</v>
      </c>
      <c r="C8" s="15" t="s">
        <v>23</v>
      </c>
      <c r="D8" s="15" t="s">
        <v>23</v>
      </c>
      <c r="E8" s="15" t="s">
        <v>23</v>
      </c>
      <c r="F8" s="13" t="s">
        <v>24</v>
      </c>
      <c r="H8" s="9"/>
      <c r="I8" s="9"/>
      <c r="J8" s="9"/>
      <c r="K8" s="7"/>
      <c r="L8" s="7"/>
      <c r="M8" s="7"/>
    </row>
    <row r="9" spans="1:13" ht="19.5" thickBot="1" x14ac:dyDescent="0.3">
      <c r="A9" s="116" t="s">
        <v>36</v>
      </c>
      <c r="B9" s="21" t="s">
        <v>36</v>
      </c>
      <c r="C9" s="21" t="s">
        <v>36</v>
      </c>
      <c r="D9" s="21" t="s">
        <v>36</v>
      </c>
      <c r="E9" s="21" t="s">
        <v>36</v>
      </c>
      <c r="F9" s="21" t="s">
        <v>36</v>
      </c>
      <c r="G9" s="9"/>
      <c r="H9" s="9"/>
      <c r="I9" s="9"/>
      <c r="J9" s="9"/>
      <c r="K9" s="7"/>
      <c r="L9" s="7"/>
      <c r="M9" s="7"/>
    </row>
    <row r="10" spans="1:13" x14ac:dyDescent="0.25">
      <c r="A10" s="7"/>
      <c r="B10" s="7"/>
      <c r="C10" s="7"/>
      <c r="D10" s="7"/>
      <c r="E10" s="8"/>
      <c r="F10" s="8"/>
      <c r="G10" s="9"/>
      <c r="H10" s="9"/>
      <c r="I10" s="9"/>
      <c r="J10" s="9"/>
      <c r="K10" s="7"/>
      <c r="L10" s="7"/>
      <c r="M10" s="7"/>
    </row>
    <row r="11" spans="1:13" x14ac:dyDescent="0.25">
      <c r="A11" s="78" t="s">
        <v>262</v>
      </c>
      <c r="J11" s="7"/>
      <c r="K11" s="7"/>
      <c r="L11" s="7"/>
      <c r="M11" s="7"/>
    </row>
    <row r="12" spans="1:13" x14ac:dyDescent="0.25">
      <c r="J12" s="7"/>
      <c r="K12" s="7"/>
      <c r="L12" s="7"/>
      <c r="M12" s="7"/>
    </row>
    <row r="13" spans="1:13" x14ac:dyDescent="0.25">
      <c r="A13" s="111"/>
      <c r="B13" s="111"/>
      <c r="C13" s="111"/>
      <c r="D13" s="111"/>
      <c r="E13" s="111"/>
      <c r="J13" s="7"/>
      <c r="K13" s="7"/>
      <c r="L13" s="7"/>
      <c r="M13" s="7"/>
    </row>
  </sheetData>
  <customSheetViews>
    <customSheetView guid="{4A58C8C9-091F-4957-8565-EBB7B116C12F}">
      <selection activeCell="A2" sqref="A2:F9"/>
      <pageMargins left="0.7" right="0.7" top="0.75" bottom="0.75" header="0.3" footer="0.3"/>
      <pageSetup paperSize="9" orientation="portrait"/>
    </customSheetView>
  </customSheetViews>
  <mergeCells count="2">
    <mergeCell ref="B2:F2"/>
    <mergeCell ref="A13:E13"/>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theme="2" tint="-0.499984740745262"/>
  </sheetPr>
  <dimension ref="A1:I9"/>
  <sheetViews>
    <sheetView workbookViewId="0">
      <selection activeCell="D17" sqref="D17:D18"/>
    </sheetView>
  </sheetViews>
  <sheetFormatPr defaultColWidth="8.85546875" defaultRowHeight="15" x14ac:dyDescent="0.25"/>
  <cols>
    <col min="1" max="1" width="25.140625" customWidth="1"/>
    <col min="2" max="2" width="10.140625" customWidth="1"/>
    <col min="3" max="3" width="12.7109375" customWidth="1"/>
    <col min="4" max="4" width="12" customWidth="1"/>
    <col min="5" max="5" width="4.85546875" customWidth="1"/>
    <col min="6" max="6" width="12.5703125" customWidth="1"/>
  </cols>
  <sheetData>
    <row r="1" spans="1:9" ht="60.75" customHeight="1" x14ac:dyDescent="0.25">
      <c r="H1" s="136"/>
      <c r="I1" s="136"/>
    </row>
    <row r="2" spans="1:9" ht="38.25" customHeight="1" thickBot="1" x14ac:dyDescent="0.3">
      <c r="B2" s="174" t="s">
        <v>138</v>
      </c>
      <c r="C2" s="174"/>
      <c r="D2" s="174"/>
    </row>
    <row r="3" spans="1:9" ht="87" thickBot="1" x14ac:dyDescent="0.3">
      <c r="A3" s="175" t="s">
        <v>293</v>
      </c>
      <c r="B3" s="173" t="s">
        <v>23</v>
      </c>
      <c r="C3" s="173" t="s">
        <v>24</v>
      </c>
      <c r="D3" s="173" t="s">
        <v>22</v>
      </c>
      <c r="F3" s="112" t="s">
        <v>263</v>
      </c>
      <c r="G3" s="112"/>
      <c r="H3" s="112"/>
      <c r="I3" s="112"/>
    </row>
    <row r="4" spans="1:9" ht="19.5" thickBot="1" x14ac:dyDescent="0.3">
      <c r="A4" s="126" t="s">
        <v>22</v>
      </c>
      <c r="B4" s="61" t="s">
        <v>23</v>
      </c>
      <c r="C4" s="61" t="s">
        <v>23</v>
      </c>
      <c r="D4" s="62" t="s">
        <v>24</v>
      </c>
    </row>
    <row r="5" spans="1:9" ht="19.5" thickBot="1" x14ac:dyDescent="0.3">
      <c r="A5" s="126" t="s">
        <v>24</v>
      </c>
      <c r="B5" s="61" t="s">
        <v>23</v>
      </c>
      <c r="C5" s="63" t="s">
        <v>24</v>
      </c>
      <c r="D5" s="64" t="s">
        <v>22</v>
      </c>
      <c r="F5" s="76" t="s">
        <v>175</v>
      </c>
    </row>
    <row r="6" spans="1:9" ht="19.5" thickBot="1" x14ac:dyDescent="0.3">
      <c r="A6" s="126" t="s">
        <v>23</v>
      </c>
      <c r="B6" s="61" t="s">
        <v>23</v>
      </c>
      <c r="C6" s="64" t="s">
        <v>22</v>
      </c>
      <c r="D6" s="65" t="s">
        <v>21</v>
      </c>
    </row>
    <row r="9" spans="1:9" x14ac:dyDescent="0.25">
      <c r="A9" s="77" t="s">
        <v>264</v>
      </c>
    </row>
  </sheetData>
  <mergeCells count="2">
    <mergeCell ref="B2:D2"/>
    <mergeCell ref="F3:I3"/>
  </mergeCell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A1:Q14"/>
  <sheetViews>
    <sheetView workbookViewId="0">
      <selection activeCell="H11" sqref="H11:K14"/>
    </sheetView>
  </sheetViews>
  <sheetFormatPr defaultColWidth="8.85546875" defaultRowHeight="15" x14ac:dyDescent="0.25"/>
  <cols>
    <col min="2" max="2" width="32.42578125" bestFit="1" customWidth="1"/>
    <col min="3" max="3" width="28.140625" bestFit="1" customWidth="1"/>
    <col min="6" max="6" width="12.7109375" customWidth="1"/>
    <col min="8" max="8" width="16.7109375" bestFit="1" customWidth="1"/>
    <col min="9" max="9" width="14.28515625" customWidth="1"/>
    <col min="10" max="10" width="11.85546875" bestFit="1" customWidth="1"/>
    <col min="11" max="11" width="11" customWidth="1"/>
    <col min="12" max="12" width="9.85546875" customWidth="1"/>
    <col min="13" max="13" width="14.28515625" bestFit="1" customWidth="1"/>
    <col min="14" max="14" width="13.42578125" customWidth="1"/>
    <col min="15" max="15" width="14.28515625" customWidth="1"/>
    <col min="16" max="16" width="11.85546875" bestFit="1" customWidth="1"/>
    <col min="17" max="17" width="11" customWidth="1"/>
  </cols>
  <sheetData>
    <row r="1" spans="1:17" x14ac:dyDescent="0.25">
      <c r="B1" t="s">
        <v>46</v>
      </c>
      <c r="C1" t="s">
        <v>47</v>
      </c>
      <c r="D1" s="25" t="s">
        <v>58</v>
      </c>
      <c r="E1" s="2">
        <v>0</v>
      </c>
      <c r="F1" s="35" t="s">
        <v>78</v>
      </c>
      <c r="H1" s="113" t="s">
        <v>79</v>
      </c>
      <c r="I1" s="113"/>
      <c r="J1" s="113"/>
      <c r="K1" s="113"/>
    </row>
    <row r="2" spans="1:17" ht="75" x14ac:dyDescent="0.25">
      <c r="A2" t="s">
        <v>41</v>
      </c>
      <c r="B2" t="s">
        <v>89</v>
      </c>
      <c r="C2" t="s">
        <v>91</v>
      </c>
      <c r="D2" s="15" t="s">
        <v>23</v>
      </c>
      <c r="E2" s="2">
        <v>1</v>
      </c>
      <c r="F2" s="5" t="s">
        <v>12</v>
      </c>
      <c r="H2" s="2"/>
      <c r="I2" s="29" t="s">
        <v>41</v>
      </c>
      <c r="J2" s="29" t="s">
        <v>42</v>
      </c>
      <c r="K2" s="29" t="s">
        <v>43</v>
      </c>
      <c r="M2" s="5" t="s">
        <v>44</v>
      </c>
      <c r="N2" s="28" t="s">
        <v>80</v>
      </c>
      <c r="O2" s="28" t="s">
        <v>81</v>
      </c>
      <c r="P2" s="28" t="s">
        <v>82</v>
      </c>
      <c r="Q2" s="28" t="s">
        <v>43</v>
      </c>
    </row>
    <row r="3" spans="1:17" x14ac:dyDescent="0.25">
      <c r="A3" t="s">
        <v>42</v>
      </c>
      <c r="B3" t="s">
        <v>90</v>
      </c>
      <c r="C3" t="s">
        <v>93</v>
      </c>
      <c r="D3" s="13" t="s">
        <v>24</v>
      </c>
      <c r="E3" s="2">
        <v>2</v>
      </c>
      <c r="F3" s="5" t="s">
        <v>11</v>
      </c>
      <c r="H3" s="25" t="s">
        <v>78</v>
      </c>
      <c r="I3" s="2" t="s">
        <v>23</v>
      </c>
      <c r="J3" s="2" t="s">
        <v>23</v>
      </c>
      <c r="K3" s="29" t="s">
        <v>43</v>
      </c>
      <c r="M3" s="1" t="s">
        <v>78</v>
      </c>
      <c r="N3" s="2" t="s">
        <v>36</v>
      </c>
      <c r="O3" t="s">
        <v>23</v>
      </c>
    </row>
    <row r="4" spans="1:17" x14ac:dyDescent="0.25">
      <c r="A4" t="s">
        <v>43</v>
      </c>
      <c r="B4" t="s">
        <v>88</v>
      </c>
      <c r="C4" t="s">
        <v>92</v>
      </c>
      <c r="D4" s="18" t="s">
        <v>22</v>
      </c>
      <c r="E4" s="2">
        <v>3</v>
      </c>
      <c r="F4" s="5" t="s">
        <v>10</v>
      </c>
      <c r="H4" s="5" t="s">
        <v>12</v>
      </c>
      <c r="I4" s="2" t="s">
        <v>23</v>
      </c>
      <c r="J4" s="2" t="s">
        <v>23</v>
      </c>
      <c r="K4" s="29" t="s">
        <v>43</v>
      </c>
      <c r="M4" s="25" t="s">
        <v>12</v>
      </c>
      <c r="N4" s="2" t="s">
        <v>23</v>
      </c>
      <c r="O4" s="2" t="s">
        <v>23</v>
      </c>
      <c r="P4" s="2" t="s">
        <v>23</v>
      </c>
      <c r="Q4" s="29" t="s">
        <v>43</v>
      </c>
    </row>
    <row r="5" spans="1:17" x14ac:dyDescent="0.25">
      <c r="D5" s="14" t="s">
        <v>21</v>
      </c>
      <c r="E5" s="2">
        <v>4</v>
      </c>
      <c r="F5" s="5" t="s">
        <v>9</v>
      </c>
      <c r="H5" s="5" t="s">
        <v>11</v>
      </c>
      <c r="I5" s="2" t="s">
        <v>23</v>
      </c>
      <c r="J5" s="2" t="s">
        <v>23</v>
      </c>
      <c r="K5" s="29" t="s">
        <v>43</v>
      </c>
      <c r="M5" s="5" t="s">
        <v>11</v>
      </c>
      <c r="N5" s="2" t="s">
        <v>23</v>
      </c>
      <c r="O5" s="2" t="s">
        <v>24</v>
      </c>
      <c r="P5" s="2" t="s">
        <v>23</v>
      </c>
      <c r="Q5" s="29" t="s">
        <v>43</v>
      </c>
    </row>
    <row r="6" spans="1:17" x14ac:dyDescent="0.25">
      <c r="F6" s="5" t="s">
        <v>8</v>
      </c>
      <c r="H6" s="5" t="s">
        <v>10</v>
      </c>
      <c r="I6" s="2" t="s">
        <v>24</v>
      </c>
      <c r="J6" s="2" t="s">
        <v>23</v>
      </c>
      <c r="K6" s="29" t="s">
        <v>43</v>
      </c>
      <c r="M6" s="5" t="s">
        <v>10</v>
      </c>
      <c r="N6" s="2" t="s">
        <v>24</v>
      </c>
      <c r="O6" s="2" t="s">
        <v>22</v>
      </c>
      <c r="P6" s="2" t="s">
        <v>23</v>
      </c>
      <c r="Q6" s="29" t="s">
        <v>43</v>
      </c>
    </row>
    <row r="7" spans="1:17" x14ac:dyDescent="0.25">
      <c r="A7" t="s">
        <v>106</v>
      </c>
      <c r="H7" s="5" t="s">
        <v>9</v>
      </c>
      <c r="I7" s="2" t="s">
        <v>22</v>
      </c>
      <c r="J7" s="2" t="s">
        <v>23</v>
      </c>
      <c r="K7" s="29" t="s">
        <v>43</v>
      </c>
      <c r="M7" s="5" t="s">
        <v>9</v>
      </c>
      <c r="N7" s="2" t="s">
        <v>22</v>
      </c>
      <c r="O7" s="2" t="s">
        <v>21</v>
      </c>
      <c r="P7" s="2" t="s">
        <v>23</v>
      </c>
      <c r="Q7" s="29" t="s">
        <v>43</v>
      </c>
    </row>
    <row r="8" spans="1:17" x14ac:dyDescent="0.25">
      <c r="A8" t="s">
        <v>107</v>
      </c>
      <c r="H8" s="5" t="s">
        <v>8</v>
      </c>
      <c r="I8" s="2" t="s">
        <v>21</v>
      </c>
      <c r="J8" s="2" t="s">
        <v>23</v>
      </c>
      <c r="K8" s="29" t="s">
        <v>43</v>
      </c>
      <c r="M8" s="5" t="s">
        <v>8</v>
      </c>
      <c r="N8" s="2" t="s">
        <v>22</v>
      </c>
      <c r="O8" s="2" t="s">
        <v>21</v>
      </c>
      <c r="P8" s="2" t="s">
        <v>23</v>
      </c>
      <c r="Q8" s="29" t="s">
        <v>43</v>
      </c>
    </row>
    <row r="9" spans="1:17" x14ac:dyDescent="0.25">
      <c r="A9" t="s">
        <v>110</v>
      </c>
    </row>
    <row r="10" spans="1:17" x14ac:dyDescent="0.25">
      <c r="A10" t="s">
        <v>109</v>
      </c>
      <c r="I10" s="110" t="s">
        <v>138</v>
      </c>
      <c r="J10" s="110"/>
      <c r="K10" s="110"/>
    </row>
    <row r="11" spans="1:17" x14ac:dyDescent="0.25">
      <c r="H11" s="25" t="s">
        <v>133</v>
      </c>
      <c r="I11" s="59" t="s">
        <v>23</v>
      </c>
      <c r="J11" s="59" t="s">
        <v>24</v>
      </c>
      <c r="K11" s="60" t="s">
        <v>22</v>
      </c>
    </row>
    <row r="12" spans="1:17" x14ac:dyDescent="0.25">
      <c r="H12" s="19" t="s">
        <v>22</v>
      </c>
      <c r="I12" s="61" t="s">
        <v>23</v>
      </c>
      <c r="J12" s="61" t="s">
        <v>23</v>
      </c>
      <c r="K12" s="62" t="s">
        <v>24</v>
      </c>
    </row>
    <row r="13" spans="1:17" x14ac:dyDescent="0.25">
      <c r="H13" s="19" t="s">
        <v>24</v>
      </c>
      <c r="I13" s="61" t="s">
        <v>23</v>
      </c>
      <c r="J13" s="63" t="s">
        <v>24</v>
      </c>
      <c r="K13" s="64" t="s">
        <v>22</v>
      </c>
    </row>
    <row r="14" spans="1:17" x14ac:dyDescent="0.25">
      <c r="H14" s="19" t="s">
        <v>23</v>
      </c>
      <c r="I14" s="61" t="s">
        <v>23</v>
      </c>
      <c r="J14" s="64" t="s">
        <v>22</v>
      </c>
      <c r="K14" s="65" t="s">
        <v>21</v>
      </c>
    </row>
  </sheetData>
  <customSheetViews>
    <customSheetView guid="{4A58C8C9-091F-4957-8565-EBB7B116C12F}">
      <selection activeCell="C24" sqref="C24"/>
      <pageMargins left="0.7" right="0.7" top="0.75" bottom="0.75" header="0.3" footer="0.3"/>
      <pageSetup paperSize="9" orientation="portrait"/>
    </customSheetView>
  </customSheetViews>
  <mergeCells count="2">
    <mergeCell ref="H1:K1"/>
    <mergeCell ref="I10:K10"/>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tabColor rgb="FF92D050"/>
  </sheetPr>
  <dimension ref="A1:J31"/>
  <sheetViews>
    <sheetView zoomScale="90" zoomScaleNormal="90" zoomScalePageLayoutView="90" workbookViewId="0">
      <selection activeCell="A11" sqref="A11"/>
    </sheetView>
  </sheetViews>
  <sheetFormatPr defaultColWidth="8.85546875" defaultRowHeight="15" x14ac:dyDescent="0.25"/>
  <cols>
    <col min="1" max="1" width="26.85546875" customWidth="1"/>
    <col min="2" max="2" width="28.85546875" customWidth="1"/>
    <col min="3" max="3" width="35.5703125" customWidth="1"/>
    <col min="4" max="4" width="31" customWidth="1"/>
    <col min="5" max="5" width="32.42578125" customWidth="1"/>
  </cols>
  <sheetData>
    <row r="1" spans="1:10" s="22" customFormat="1" ht="60" customHeight="1" thickBot="1" x14ac:dyDescent="0.3">
      <c r="A1" s="33"/>
      <c r="B1" s="33"/>
      <c r="C1" s="137"/>
      <c r="D1" s="137"/>
      <c r="E1" s="137"/>
      <c r="F1" s="137"/>
      <c r="G1" s="137"/>
      <c r="H1" s="137"/>
      <c r="I1" s="137"/>
      <c r="J1" s="137"/>
    </row>
    <row r="2" spans="1:10" s="22" customFormat="1" ht="19.5" thickBot="1" x14ac:dyDescent="0.3">
      <c r="A2" s="138" t="s">
        <v>280</v>
      </c>
      <c r="B2" s="139" t="s">
        <v>281</v>
      </c>
      <c r="C2" s="140" t="s">
        <v>282</v>
      </c>
      <c r="D2" s="141"/>
      <c r="E2" s="141"/>
      <c r="F2" s="141"/>
      <c r="G2" s="141"/>
      <c r="H2" s="141"/>
      <c r="I2" s="141"/>
      <c r="J2" s="142"/>
    </row>
    <row r="3" spans="1:10" s="22" customFormat="1" ht="19.5" thickBot="1" x14ac:dyDescent="0.3">
      <c r="A3" s="138" t="s">
        <v>103</v>
      </c>
      <c r="B3" s="139" t="s">
        <v>103</v>
      </c>
      <c r="C3" s="140" t="s">
        <v>283</v>
      </c>
      <c r="D3" s="141"/>
      <c r="E3" s="141"/>
      <c r="F3" s="141"/>
      <c r="G3" s="141"/>
      <c r="H3" s="141"/>
      <c r="I3" s="141"/>
      <c r="J3" s="142"/>
    </row>
    <row r="4" spans="1:10" s="22" customFormat="1" ht="19.5" thickBot="1" x14ac:dyDescent="0.3">
      <c r="A4" s="138" t="s">
        <v>0</v>
      </c>
      <c r="B4" s="139" t="s">
        <v>0</v>
      </c>
      <c r="C4" s="140" t="s">
        <v>284</v>
      </c>
      <c r="D4" s="141"/>
      <c r="E4" s="141"/>
      <c r="F4" s="141"/>
      <c r="G4" s="141"/>
      <c r="H4" s="141"/>
      <c r="I4" s="141"/>
      <c r="J4" s="142"/>
    </row>
    <row r="5" spans="1:10" s="22" customFormat="1" ht="15.75" thickBot="1" x14ac:dyDescent="0.3"/>
    <row r="6" spans="1:10" s="22" customFormat="1" ht="15" customHeight="1" x14ac:dyDescent="0.25">
      <c r="A6" s="143" t="s">
        <v>86</v>
      </c>
      <c r="B6" s="145" t="s">
        <v>87</v>
      </c>
      <c r="C6" s="94"/>
      <c r="D6" s="94"/>
      <c r="E6" s="94"/>
      <c r="F6" s="94"/>
      <c r="G6" s="94"/>
      <c r="H6" s="94"/>
      <c r="I6" s="36"/>
      <c r="J6" s="36"/>
    </row>
    <row r="7" spans="1:10" s="22" customFormat="1" ht="31.5" customHeight="1" thickBot="1" x14ac:dyDescent="0.3">
      <c r="A7" s="144"/>
      <c r="B7" s="146"/>
      <c r="C7" s="94"/>
      <c r="D7" s="94"/>
      <c r="E7" s="94"/>
      <c r="F7" s="94"/>
      <c r="G7" s="94"/>
      <c r="H7" s="94"/>
      <c r="I7" s="37"/>
      <c r="J7" s="37"/>
    </row>
    <row r="8" spans="1:10" s="22" customFormat="1" ht="45.75" thickBot="1" x14ac:dyDescent="0.3">
      <c r="A8" s="144"/>
      <c r="B8" s="131" t="s">
        <v>143</v>
      </c>
      <c r="C8" s="51"/>
      <c r="D8" s="131" t="s">
        <v>207</v>
      </c>
      <c r="E8" s="93"/>
      <c r="F8" s="93"/>
      <c r="G8" s="93"/>
      <c r="H8" s="93"/>
      <c r="I8" s="39"/>
      <c r="J8" s="39"/>
    </row>
    <row r="9" spans="1:10" s="22" customFormat="1" ht="60.75" customHeight="1" thickBot="1" x14ac:dyDescent="0.3">
      <c r="A9" s="144"/>
      <c r="B9" s="131" t="s">
        <v>265</v>
      </c>
      <c r="C9" s="51"/>
      <c r="D9" s="131" t="s">
        <v>208</v>
      </c>
      <c r="E9" s="93"/>
      <c r="F9" s="93"/>
      <c r="G9" s="93"/>
      <c r="H9" s="93"/>
      <c r="I9" s="40"/>
      <c r="J9" s="40"/>
    </row>
    <row r="10" spans="1:10" s="22" customFormat="1" ht="42.75" customHeight="1" thickBot="1" x14ac:dyDescent="0.3">
      <c r="A10" s="41"/>
      <c r="B10" s="72"/>
      <c r="C10" s="71"/>
      <c r="D10" s="71"/>
      <c r="E10" s="71"/>
      <c r="F10" s="38"/>
      <c r="G10" s="38"/>
      <c r="H10" s="38"/>
      <c r="I10" s="38"/>
      <c r="J10" s="38"/>
    </row>
    <row r="11" spans="1:10" ht="75.75" thickBot="1" x14ac:dyDescent="0.3">
      <c r="A11" s="126" t="s">
        <v>209</v>
      </c>
      <c r="B11" s="126" t="s">
        <v>210</v>
      </c>
      <c r="C11" s="126" t="s">
        <v>285</v>
      </c>
      <c r="D11" s="126" t="s">
        <v>140</v>
      </c>
      <c r="E11" s="126" t="s">
        <v>286</v>
      </c>
    </row>
    <row r="12" spans="1:10" ht="45" x14ac:dyDescent="0.25">
      <c r="A12" s="68" t="s">
        <v>158</v>
      </c>
      <c r="B12" s="68" t="s">
        <v>266</v>
      </c>
      <c r="C12" s="68" t="s">
        <v>163</v>
      </c>
      <c r="D12" s="68" t="s">
        <v>141</v>
      </c>
      <c r="E12" s="69" t="s">
        <v>164</v>
      </c>
    </row>
    <row r="13" spans="1:10" ht="42" customHeight="1" x14ac:dyDescent="0.25">
      <c r="A13" s="58"/>
      <c r="B13" s="58"/>
      <c r="C13" s="58"/>
      <c r="D13" s="58"/>
      <c r="E13" s="58"/>
    </row>
    <row r="14" spans="1:10" ht="39.75" customHeight="1" x14ac:dyDescent="0.25">
      <c r="A14" s="58"/>
      <c r="B14" s="58"/>
      <c r="C14" s="58"/>
      <c r="D14" s="58"/>
      <c r="E14" s="58"/>
    </row>
    <row r="15" spans="1:10" ht="39" customHeight="1" x14ac:dyDescent="0.25">
      <c r="A15" s="58"/>
      <c r="B15" s="58"/>
      <c r="C15" s="58"/>
      <c r="D15" s="58"/>
      <c r="E15" s="58"/>
    </row>
    <row r="16" spans="1:10" ht="36.75" customHeight="1" x14ac:dyDescent="0.25">
      <c r="A16" s="58"/>
      <c r="B16" s="58"/>
      <c r="C16" s="58"/>
      <c r="D16" s="58"/>
      <c r="E16" s="58"/>
    </row>
    <row r="17" spans="1:5" ht="36" customHeight="1" x14ac:dyDescent="0.25">
      <c r="A17" s="58"/>
      <c r="B17" s="58"/>
      <c r="C17" s="58"/>
      <c r="D17" s="58"/>
      <c r="E17" s="58"/>
    </row>
    <row r="18" spans="1:5" ht="38.25" customHeight="1" x14ac:dyDescent="0.25">
      <c r="A18" s="58"/>
      <c r="B18" s="58"/>
      <c r="C18" s="58"/>
      <c r="D18" s="58"/>
      <c r="E18" s="58"/>
    </row>
    <row r="19" spans="1:5" x14ac:dyDescent="0.25">
      <c r="A19" s="2"/>
      <c r="B19" s="2"/>
      <c r="C19" s="2"/>
      <c r="D19" s="2"/>
      <c r="E19" s="2"/>
    </row>
    <row r="20" spans="1:5" x14ac:dyDescent="0.25">
      <c r="A20" s="2"/>
      <c r="B20" s="2"/>
      <c r="C20" s="2"/>
      <c r="D20" s="2"/>
      <c r="E20" s="2"/>
    </row>
    <row r="21" spans="1:5" x14ac:dyDescent="0.25">
      <c r="A21" s="2"/>
      <c r="B21" s="2"/>
      <c r="C21" s="2"/>
      <c r="D21" s="2"/>
      <c r="E21" s="2"/>
    </row>
    <row r="22" spans="1:5" x14ac:dyDescent="0.25">
      <c r="A22" s="2"/>
      <c r="B22" s="2"/>
      <c r="C22" s="2"/>
      <c r="D22" s="2"/>
      <c r="E22" s="2"/>
    </row>
    <row r="23" spans="1:5" x14ac:dyDescent="0.25">
      <c r="A23" s="2"/>
      <c r="B23" s="2"/>
      <c r="C23" s="2"/>
      <c r="D23" s="2"/>
      <c r="E23" s="2"/>
    </row>
    <row r="24" spans="1:5" x14ac:dyDescent="0.25">
      <c r="A24" s="2"/>
      <c r="B24" s="2"/>
      <c r="C24" s="2"/>
      <c r="D24" s="2"/>
      <c r="E24" s="2"/>
    </row>
    <row r="25" spans="1:5" x14ac:dyDescent="0.25">
      <c r="A25" s="2"/>
      <c r="B25" s="2"/>
      <c r="C25" s="2"/>
      <c r="D25" s="2"/>
      <c r="E25" s="2"/>
    </row>
    <row r="26" spans="1:5" x14ac:dyDescent="0.25">
      <c r="A26" s="2"/>
      <c r="B26" s="2"/>
      <c r="C26" s="2"/>
      <c r="D26" s="2"/>
      <c r="E26" s="2"/>
    </row>
    <row r="27" spans="1:5" x14ac:dyDescent="0.25">
      <c r="A27" s="2"/>
      <c r="B27" s="2"/>
      <c r="C27" s="2"/>
      <c r="D27" s="2"/>
      <c r="E27" s="2"/>
    </row>
    <row r="28" spans="1:5" x14ac:dyDescent="0.25">
      <c r="A28" s="2"/>
      <c r="B28" s="2"/>
      <c r="C28" s="2"/>
      <c r="D28" s="2"/>
      <c r="E28" s="2"/>
    </row>
    <row r="29" spans="1:5" x14ac:dyDescent="0.25">
      <c r="A29" s="2"/>
      <c r="B29" s="2"/>
      <c r="C29" s="2"/>
      <c r="D29" s="2"/>
      <c r="E29" s="2"/>
    </row>
    <row r="30" spans="1:5" x14ac:dyDescent="0.25">
      <c r="A30" s="2"/>
      <c r="B30" s="2"/>
      <c r="C30" s="2"/>
      <c r="D30" s="2"/>
      <c r="E30" s="2"/>
    </row>
    <row r="31" spans="1:5" x14ac:dyDescent="0.25">
      <c r="A31" s="2"/>
      <c r="B31" s="2"/>
      <c r="C31" s="2"/>
      <c r="D31" s="2"/>
      <c r="E31" s="2"/>
    </row>
  </sheetData>
  <customSheetViews>
    <customSheetView guid="{4A58C8C9-091F-4957-8565-EBB7B116C12F}" topLeftCell="A4">
      <selection activeCell="G14" sqref="G14"/>
      <pageMargins left="0.7" right="0.7" top="0.75" bottom="0.75" header="0.3" footer="0.3"/>
    </customSheetView>
  </customSheetViews>
  <mergeCells count="8">
    <mergeCell ref="C2:J2"/>
    <mergeCell ref="C3:J3"/>
    <mergeCell ref="C4:J4"/>
    <mergeCell ref="A6:A9"/>
    <mergeCell ref="B6:B7"/>
    <mergeCell ref="E8:H8"/>
    <mergeCell ref="C6:H7"/>
    <mergeCell ref="E9:H9"/>
  </mergeCells>
  <dataValidations count="2">
    <dataValidation type="list" allowBlank="1" showInputMessage="1" showErrorMessage="1" sqref="C9">
      <formula1>RCP</formula1>
    </dataValidation>
    <dataValidation type="list" allowBlank="1" showInputMessage="1" showErrorMessage="1" sqref="C8">
      <formula1>Timeframe</formula1>
    </dataValidation>
  </dataValidations>
  <pageMargins left="0.7" right="0.7" top="0.75" bottom="0.75" header="0.3" footer="0.3"/>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92D050"/>
  </sheetPr>
  <dimension ref="A1:H17"/>
  <sheetViews>
    <sheetView topLeftCell="A10" zoomScale="90" zoomScaleNormal="90" workbookViewId="0">
      <selection activeCell="D23" sqref="D23"/>
    </sheetView>
  </sheetViews>
  <sheetFormatPr defaultColWidth="8.85546875" defaultRowHeight="15" x14ac:dyDescent="0.25"/>
  <cols>
    <col min="1" max="1" width="14.7109375" customWidth="1"/>
    <col min="2" max="2" width="25.140625" customWidth="1"/>
    <col min="3" max="3" width="19.7109375" customWidth="1"/>
    <col min="4" max="4" width="18.85546875" customWidth="1"/>
    <col min="5" max="5" width="17" customWidth="1"/>
    <col min="6" max="6" width="15.85546875" customWidth="1"/>
    <col min="7" max="7" width="19.28515625" customWidth="1"/>
    <col min="8" max="8" width="18.140625" customWidth="1"/>
    <col min="9" max="9" width="16" customWidth="1"/>
  </cols>
  <sheetData>
    <row r="1" spans="1:8" ht="60.75" customHeight="1" x14ac:dyDescent="0.25">
      <c r="E1" s="136"/>
      <c r="F1" s="136"/>
      <c r="G1" s="136"/>
      <c r="H1" s="136"/>
    </row>
    <row r="2" spans="1:8" ht="39.75" customHeight="1" thickBot="1" x14ac:dyDescent="0.3">
      <c r="A2" s="151" t="s">
        <v>287</v>
      </c>
      <c r="B2" s="151"/>
      <c r="C2" s="151"/>
      <c r="D2" s="151"/>
      <c r="E2" s="151"/>
      <c r="F2" s="151"/>
      <c r="G2" s="151"/>
      <c r="H2" s="151"/>
    </row>
    <row r="3" spans="1:8" ht="75.75" thickBot="1" x14ac:dyDescent="0.3">
      <c r="A3" s="126" t="s">
        <v>53</v>
      </c>
      <c r="B3" s="126" t="s">
        <v>157</v>
      </c>
      <c r="C3" s="126" t="s">
        <v>104</v>
      </c>
      <c r="D3" s="126" t="s">
        <v>116</v>
      </c>
      <c r="E3" s="126" t="s">
        <v>117</v>
      </c>
      <c r="F3" s="126" t="s">
        <v>118</v>
      </c>
      <c r="G3" s="126" t="s">
        <v>119</v>
      </c>
      <c r="H3" s="126" t="s">
        <v>120</v>
      </c>
    </row>
    <row r="4" spans="1:8" ht="89.25" x14ac:dyDescent="0.25">
      <c r="A4" s="147" t="s">
        <v>169</v>
      </c>
      <c r="B4" s="148" t="s">
        <v>121</v>
      </c>
      <c r="C4" s="148" t="s">
        <v>122</v>
      </c>
      <c r="D4" s="148" t="s">
        <v>123</v>
      </c>
      <c r="E4" s="148" t="s">
        <v>124</v>
      </c>
      <c r="F4" s="148" t="s">
        <v>125</v>
      </c>
      <c r="G4" s="148" t="s">
        <v>126</v>
      </c>
      <c r="H4" s="148" t="s">
        <v>127</v>
      </c>
    </row>
    <row r="5" spans="1:8" x14ac:dyDescent="0.25">
      <c r="A5" s="149"/>
      <c r="B5" s="70"/>
      <c r="C5" s="70"/>
      <c r="D5" s="70"/>
      <c r="E5" s="70"/>
      <c r="F5" s="70"/>
      <c r="G5" s="70"/>
      <c r="H5" s="70"/>
    </row>
    <row r="6" spans="1:8" x14ac:dyDescent="0.25">
      <c r="A6" s="149"/>
      <c r="B6" s="70"/>
      <c r="C6" s="70"/>
      <c r="D6" s="70"/>
      <c r="E6" s="70"/>
      <c r="F6" s="70"/>
      <c r="G6" s="70"/>
      <c r="H6" s="70"/>
    </row>
    <row r="7" spans="1:8" x14ac:dyDescent="0.25">
      <c r="A7" s="95"/>
      <c r="B7" s="95"/>
      <c r="C7" s="95"/>
      <c r="D7" s="95"/>
      <c r="E7" s="95"/>
      <c r="F7" s="95"/>
      <c r="G7" s="95"/>
      <c r="H7" s="95"/>
    </row>
    <row r="8" spans="1:8" x14ac:dyDescent="0.25">
      <c r="A8" s="95"/>
      <c r="B8" s="95"/>
      <c r="C8" s="95"/>
      <c r="D8" s="95"/>
      <c r="E8" s="95"/>
      <c r="F8" s="95"/>
      <c r="G8" s="95"/>
      <c r="H8" s="95"/>
    </row>
    <row r="9" spans="1:8" x14ac:dyDescent="0.25">
      <c r="A9" s="95"/>
      <c r="B9" s="95"/>
      <c r="C9" s="95"/>
      <c r="D9" s="95"/>
      <c r="E9" s="95"/>
      <c r="F9" s="95"/>
      <c r="G9" s="95"/>
      <c r="H9" s="95"/>
    </row>
    <row r="10" spans="1:8" x14ac:dyDescent="0.25">
      <c r="A10" s="95"/>
      <c r="B10" s="95"/>
      <c r="C10" s="95"/>
      <c r="D10" s="95"/>
      <c r="E10" s="95"/>
      <c r="F10" s="95"/>
      <c r="G10" s="95"/>
      <c r="H10" s="95"/>
    </row>
    <row r="12" spans="1:8" ht="15.75" customHeight="1" thickBot="1" x14ac:dyDescent="0.3">
      <c r="A12" s="150" t="s">
        <v>168</v>
      </c>
      <c r="B12" s="150"/>
      <c r="C12" s="150"/>
      <c r="D12" s="150"/>
      <c r="E12" s="150"/>
      <c r="F12" s="150"/>
      <c r="G12" s="150"/>
      <c r="H12" s="150"/>
    </row>
    <row r="13" spans="1:8" ht="94.5" thickBot="1" x14ac:dyDescent="0.3">
      <c r="A13" s="126" t="s">
        <v>53</v>
      </c>
      <c r="B13" s="126" t="s">
        <v>165</v>
      </c>
      <c r="C13" s="126" t="s">
        <v>240</v>
      </c>
      <c r="D13" s="126" t="s">
        <v>166</v>
      </c>
      <c r="E13" s="126"/>
      <c r="F13" s="126"/>
      <c r="G13" s="126"/>
      <c r="H13" s="126" t="s">
        <v>167</v>
      </c>
    </row>
    <row r="14" spans="1:8" ht="61.5" customHeight="1" x14ac:dyDescent="0.25">
      <c r="A14" s="3" t="s">
        <v>170</v>
      </c>
      <c r="B14" s="66" t="s">
        <v>171</v>
      </c>
      <c r="C14" s="4" t="s">
        <v>172</v>
      </c>
      <c r="D14" s="97" t="s">
        <v>173</v>
      </c>
      <c r="E14" s="98"/>
      <c r="F14" s="98"/>
      <c r="G14" s="99"/>
      <c r="H14" s="2"/>
    </row>
    <row r="15" spans="1:8" x14ac:dyDescent="0.25">
      <c r="A15" s="2"/>
      <c r="B15" s="2"/>
      <c r="C15" s="2"/>
      <c r="D15" s="96"/>
      <c r="E15" s="96"/>
      <c r="F15" s="96"/>
      <c r="G15" s="96"/>
      <c r="H15" s="2"/>
    </row>
    <row r="16" spans="1:8" x14ac:dyDescent="0.25">
      <c r="A16" s="2"/>
      <c r="B16" s="2"/>
      <c r="C16" s="2"/>
      <c r="D16" s="96"/>
      <c r="E16" s="96"/>
      <c r="F16" s="96"/>
      <c r="G16" s="96"/>
      <c r="H16" s="2"/>
    </row>
    <row r="17" spans="1:8" x14ac:dyDescent="0.25">
      <c r="A17" s="2"/>
      <c r="B17" s="2"/>
      <c r="C17" s="2"/>
      <c r="D17" s="96"/>
      <c r="E17" s="96"/>
      <c r="F17" s="96"/>
      <c r="G17" s="96"/>
      <c r="H17" s="2"/>
    </row>
  </sheetData>
  <customSheetViews>
    <customSheetView guid="{4A58C8C9-091F-4957-8565-EBB7B116C12F}">
      <selection activeCell="D13" sqref="D13:G13"/>
      <pageMargins left="0.7" right="0.7" top="0.75" bottom="0.75" header="0.3" footer="0.3"/>
    </customSheetView>
  </customSheetViews>
  <mergeCells count="22">
    <mergeCell ref="D17:G17"/>
    <mergeCell ref="A12:H12"/>
    <mergeCell ref="A2:H2"/>
    <mergeCell ref="D14:G14"/>
    <mergeCell ref="D15:G15"/>
    <mergeCell ref="D16:G16"/>
    <mergeCell ref="F7:F8"/>
    <mergeCell ref="G7:G8"/>
    <mergeCell ref="H7:H8"/>
    <mergeCell ref="A9:A10"/>
    <mergeCell ref="B9:B10"/>
    <mergeCell ref="C9:C10"/>
    <mergeCell ref="D9:D10"/>
    <mergeCell ref="E9:E10"/>
    <mergeCell ref="F9:F10"/>
    <mergeCell ref="G9:G10"/>
    <mergeCell ref="E7:E8"/>
    <mergeCell ref="H9:H10"/>
    <mergeCell ref="A7:A8"/>
    <mergeCell ref="B7:B8"/>
    <mergeCell ref="C7:C8"/>
    <mergeCell ref="D7:D8"/>
  </mergeCells>
  <pageMargins left="0.7" right="0.7" top="0.75" bottom="0.75"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92D050"/>
  </sheetPr>
  <dimension ref="A1:J23"/>
  <sheetViews>
    <sheetView workbookViewId="0">
      <selection activeCell="A3" sqref="A3"/>
    </sheetView>
  </sheetViews>
  <sheetFormatPr defaultColWidth="8.85546875" defaultRowHeight="15" x14ac:dyDescent="0.25"/>
  <cols>
    <col min="1" max="1" width="19.140625" style="22" customWidth="1"/>
    <col min="2" max="2" width="15.7109375" style="22" customWidth="1"/>
    <col min="3" max="3" width="26.5703125" style="22" customWidth="1"/>
    <col min="4" max="4" width="22.7109375" style="22" customWidth="1"/>
    <col min="5" max="5" width="19.42578125" style="22" customWidth="1"/>
    <col min="6" max="6" width="24.7109375" style="22" customWidth="1"/>
    <col min="7" max="7" width="16.42578125" style="22" customWidth="1"/>
    <col min="8" max="8" width="21.42578125" style="22" customWidth="1"/>
    <col min="9" max="9" width="15.5703125" style="22" customWidth="1"/>
    <col min="10" max="10" width="16.140625" style="22" customWidth="1"/>
    <col min="11" max="16384" width="8.85546875" style="22"/>
  </cols>
  <sheetData>
    <row r="1" spans="1:10" ht="61.5" customHeight="1" x14ac:dyDescent="0.25">
      <c r="A1" s="154"/>
      <c r="B1" s="154"/>
      <c r="C1" s="154"/>
      <c r="D1" s="154"/>
      <c r="E1" s="154"/>
      <c r="F1" s="154"/>
      <c r="G1" s="154"/>
      <c r="H1" s="154"/>
      <c r="I1" s="154"/>
      <c r="J1" s="154"/>
    </row>
    <row r="2" spans="1:10" ht="41.25" customHeight="1" thickBot="1" x14ac:dyDescent="0.3">
      <c r="A2" s="152" t="s">
        <v>241</v>
      </c>
      <c r="B2" s="152"/>
      <c r="C2" s="152"/>
      <c r="D2" s="152"/>
      <c r="E2" s="152"/>
      <c r="F2" s="152"/>
      <c r="G2" s="152"/>
      <c r="H2" s="152"/>
      <c r="I2" s="152"/>
      <c r="J2" s="152"/>
    </row>
    <row r="3" spans="1:10" ht="75.75" thickBot="1" x14ac:dyDescent="0.3">
      <c r="A3" s="153" t="s">
        <v>267</v>
      </c>
      <c r="B3" s="153" t="s">
        <v>128</v>
      </c>
      <c r="C3" s="153" t="s">
        <v>129</v>
      </c>
      <c r="D3" s="153" t="s">
        <v>130</v>
      </c>
      <c r="E3" s="153" t="s">
        <v>131</v>
      </c>
      <c r="F3" s="153" t="s">
        <v>132</v>
      </c>
      <c r="G3" s="153" t="s">
        <v>136</v>
      </c>
      <c r="H3" s="153" t="s">
        <v>133</v>
      </c>
      <c r="I3" s="153" t="s">
        <v>137</v>
      </c>
      <c r="J3" s="153" t="s">
        <v>139</v>
      </c>
    </row>
    <row r="4" spans="1:10" ht="75" x14ac:dyDescent="0.25">
      <c r="A4" s="83" t="s">
        <v>211</v>
      </c>
      <c r="B4" s="83" t="s">
        <v>269</v>
      </c>
      <c r="C4" s="83" t="s">
        <v>268</v>
      </c>
      <c r="D4" s="83" t="s">
        <v>134</v>
      </c>
      <c r="E4" s="84" t="s">
        <v>270</v>
      </c>
      <c r="F4" s="83" t="s">
        <v>135</v>
      </c>
      <c r="G4" s="83" t="s">
        <v>23</v>
      </c>
      <c r="H4" s="83" t="s">
        <v>271</v>
      </c>
      <c r="I4" s="83" t="s">
        <v>24</v>
      </c>
      <c r="J4" s="86" t="str">
        <f>IFERROR(HLOOKUP('Future exposure &amp; vulnerability'!G4,'Vulnerability rating scale'!$A3:$D6,MATCH('Future exposure &amp; vulnerability'!I4,'Vulnerability rating scale'!$A3:$A6,0),FALSE),"")</f>
        <v>Low</v>
      </c>
    </row>
    <row r="5" spans="1:10" ht="38.25" customHeight="1" x14ac:dyDescent="0.25">
      <c r="A5" s="83"/>
      <c r="B5" s="85"/>
      <c r="C5" s="85"/>
      <c r="D5" s="85"/>
      <c r="E5" s="85"/>
      <c r="F5" s="85"/>
      <c r="G5" s="85"/>
      <c r="H5" s="85"/>
      <c r="I5" s="85"/>
      <c r="J5" s="86" t="str">
        <f>IFERROR(HLOOKUP('Future exposure &amp; vulnerability'!G5,'Preset Options'!$H12:$K15,MATCH('Future exposure &amp; vulnerability'!I5,'Preset Options'!$H12:$H15,0),FALSE),"")</f>
        <v/>
      </c>
    </row>
    <row r="6" spans="1:10" ht="41.25" customHeight="1" x14ac:dyDescent="0.25">
      <c r="A6" s="83"/>
      <c r="B6" s="85"/>
      <c r="C6" s="85"/>
      <c r="D6" s="85"/>
      <c r="E6" s="24"/>
      <c r="F6" s="85"/>
      <c r="G6" s="85"/>
      <c r="H6" s="85"/>
      <c r="I6" s="85"/>
      <c r="J6" s="86" t="str">
        <f>IFERROR(HLOOKUP('Future exposure &amp; vulnerability'!G6,'Preset Options'!$H13:$K16,MATCH('Future exposure &amp; vulnerability'!I6,'Preset Options'!$H13:$H16,0),FALSE),"")</f>
        <v/>
      </c>
    </row>
    <row r="7" spans="1:10" ht="33.75" customHeight="1" x14ac:dyDescent="0.25">
      <c r="A7" s="83"/>
      <c r="B7" s="85"/>
      <c r="C7" s="85"/>
      <c r="D7" s="85"/>
      <c r="E7" s="85"/>
      <c r="F7" s="85"/>
      <c r="G7" s="85"/>
      <c r="H7" s="85"/>
      <c r="I7" s="85"/>
      <c r="J7" s="86" t="str">
        <f>IFERROR(HLOOKUP('Future exposure &amp; vulnerability'!G7,'Preset Options'!$H14:$K17,MATCH('Future exposure &amp; vulnerability'!I7,'Preset Options'!$H14:$H17,0),FALSE),"")</f>
        <v/>
      </c>
    </row>
    <row r="8" spans="1:10" ht="40.5" customHeight="1" x14ac:dyDescent="0.25">
      <c r="A8" s="83"/>
      <c r="B8" s="85"/>
      <c r="C8" s="85"/>
      <c r="D8" s="85"/>
      <c r="E8" s="85"/>
      <c r="F8" s="85"/>
      <c r="G8" s="85"/>
      <c r="H8" s="85"/>
      <c r="I8" s="85"/>
      <c r="J8" s="86" t="str">
        <f>IFERROR(HLOOKUP('Future exposure &amp; vulnerability'!G8,'Preset Options'!$H15:$K18,MATCH('Future exposure &amp; vulnerability'!I8,'Preset Options'!$H15:$H18,0),FALSE),"")</f>
        <v/>
      </c>
    </row>
    <row r="9" spans="1:10" ht="34.5" customHeight="1" x14ac:dyDescent="0.25">
      <c r="A9" s="83"/>
      <c r="B9" s="85"/>
      <c r="C9" s="85"/>
      <c r="D9" s="85"/>
      <c r="E9" s="85"/>
      <c r="F9" s="85"/>
      <c r="G9" s="85"/>
      <c r="H9" s="85"/>
      <c r="I9" s="85"/>
      <c r="J9" s="86" t="str">
        <f>IFERROR(HLOOKUP('Future exposure &amp; vulnerability'!G9,'Preset Options'!$H16:$K19,MATCH('Future exposure &amp; vulnerability'!I9,'Preset Options'!$H16:$H19,0),FALSE),"")</f>
        <v/>
      </c>
    </row>
    <row r="10" spans="1:10" ht="34.5" customHeight="1" x14ac:dyDescent="0.25">
      <c r="A10" s="83"/>
      <c r="B10" s="85"/>
      <c r="C10" s="85"/>
      <c r="D10" s="85"/>
      <c r="E10" s="85"/>
      <c r="F10" s="85"/>
      <c r="G10" s="85"/>
      <c r="H10" s="85"/>
      <c r="I10" s="85"/>
      <c r="J10" s="86" t="str">
        <f>IFERROR(HLOOKUP('Future exposure &amp; vulnerability'!G10,'Preset Options'!$H17:$K20,MATCH('Future exposure &amp; vulnerability'!I10,'Preset Options'!$H17:$H20,0),FALSE),"")</f>
        <v/>
      </c>
    </row>
    <row r="11" spans="1:10" ht="35.25" customHeight="1" x14ac:dyDescent="0.25">
      <c r="A11" s="83"/>
      <c r="B11" s="85"/>
      <c r="C11" s="85"/>
      <c r="D11" s="85"/>
      <c r="E11" s="85"/>
      <c r="F11" s="85"/>
      <c r="G11" s="85"/>
      <c r="H11" s="85"/>
      <c r="I11" s="85"/>
      <c r="J11" s="86" t="str">
        <f>IFERROR(HLOOKUP('Future exposure &amp; vulnerability'!G11,'Preset Options'!$H18:$K21,MATCH('Future exposure &amp; vulnerability'!I11,'Preset Options'!$H18:$H21,0),FALSE),"")</f>
        <v/>
      </c>
    </row>
    <row r="12" spans="1:10" ht="42" customHeight="1" x14ac:dyDescent="0.25">
      <c r="A12" s="83"/>
      <c r="B12" s="85"/>
      <c r="C12" s="85"/>
      <c r="D12" s="85"/>
      <c r="E12" s="85"/>
      <c r="F12" s="85"/>
      <c r="G12" s="85"/>
      <c r="H12" s="85"/>
      <c r="I12" s="85"/>
      <c r="J12" s="86" t="str">
        <f>IFERROR(HLOOKUP('Future exposure &amp; vulnerability'!G12,'Preset Options'!$H19:$K22,MATCH('Future exposure &amp; vulnerability'!I12,'Preset Options'!$H19:$H22,0),FALSE),"")</f>
        <v/>
      </c>
    </row>
    <row r="13" spans="1:10" ht="39.75" customHeight="1" x14ac:dyDescent="0.25">
      <c r="A13" s="83"/>
      <c r="B13" s="85"/>
      <c r="C13" s="85"/>
      <c r="D13" s="85"/>
      <c r="E13" s="85"/>
      <c r="F13" s="85"/>
      <c r="G13" s="85"/>
      <c r="H13" s="85"/>
      <c r="I13" s="85"/>
      <c r="J13" s="86" t="str">
        <f>IFERROR(HLOOKUP('Future exposure &amp; vulnerability'!G13,'Preset Options'!$H20:$K23,MATCH('Future exposure &amp; vulnerability'!I13,'Preset Options'!$H20:$H23,0),FALSE),"")</f>
        <v/>
      </c>
    </row>
    <row r="14" spans="1:10" ht="37.5" customHeight="1" x14ac:dyDescent="0.25">
      <c r="A14" s="83"/>
      <c r="B14" s="24"/>
      <c r="C14" s="24"/>
      <c r="D14" s="24"/>
      <c r="E14" s="24"/>
      <c r="F14" s="24"/>
      <c r="G14" s="24"/>
      <c r="H14" s="24"/>
      <c r="I14" s="24"/>
      <c r="J14" s="86" t="str">
        <f>IFERROR(HLOOKUP('Future exposure &amp; vulnerability'!G14,'Preset Options'!$H21:$K24,MATCH('Future exposure &amp; vulnerability'!I14,'Preset Options'!$H21:$H24,0),FALSE),"")</f>
        <v/>
      </c>
    </row>
    <row r="15" spans="1:10" ht="39.75" customHeight="1" x14ac:dyDescent="0.25">
      <c r="A15" s="83"/>
      <c r="B15" s="24"/>
      <c r="C15" s="24"/>
      <c r="D15" s="24"/>
      <c r="E15" s="24"/>
      <c r="F15" s="24"/>
      <c r="G15" s="24"/>
      <c r="H15" s="24"/>
      <c r="I15" s="24"/>
      <c r="J15" s="86" t="str">
        <f>IFERROR(HLOOKUP('Future exposure &amp; vulnerability'!G15,'Preset Options'!$H22:$K25,MATCH('Future exposure &amp; vulnerability'!I15,'Preset Options'!$H22:$H25,0),FALSE),"")</f>
        <v/>
      </c>
    </row>
    <row r="16" spans="1:10" x14ac:dyDescent="0.25">
      <c r="A16" s="83"/>
      <c r="B16" s="24"/>
      <c r="C16" s="24"/>
      <c r="D16" s="24"/>
      <c r="E16" s="24"/>
      <c r="F16" s="24"/>
      <c r="G16" s="24"/>
      <c r="H16" s="24"/>
      <c r="I16" s="24"/>
      <c r="J16" s="86" t="str">
        <f>IFERROR(HLOOKUP('Future exposure &amp; vulnerability'!G16,'Preset Options'!$H23:$K26,MATCH('Future exposure &amp; vulnerability'!I16,'Preset Options'!$H23:$H26,0),FALSE),"")</f>
        <v/>
      </c>
    </row>
    <row r="17" spans="1:10" x14ac:dyDescent="0.25">
      <c r="A17" s="83"/>
      <c r="B17" s="24"/>
      <c r="C17" s="24"/>
      <c r="D17" s="24"/>
      <c r="E17" s="24"/>
      <c r="F17" s="24"/>
      <c r="G17" s="24"/>
      <c r="H17" s="24"/>
      <c r="I17" s="24"/>
      <c r="J17" s="86" t="str">
        <f>IFERROR(HLOOKUP('Future exposure &amp; vulnerability'!G17,'Preset Options'!$H24:$K27,MATCH('Future exposure &amp; vulnerability'!I17,'Preset Options'!$H24:$H27,0),FALSE),"")</f>
        <v/>
      </c>
    </row>
    <row r="18" spans="1:10" ht="41.25" customHeight="1" x14ac:dyDescent="0.25">
      <c r="A18" s="83"/>
      <c r="B18" s="24"/>
      <c r="C18" s="24"/>
      <c r="D18" s="24"/>
      <c r="E18" s="24"/>
      <c r="F18" s="24"/>
      <c r="G18" s="24"/>
      <c r="H18" s="24"/>
      <c r="I18" s="24"/>
      <c r="J18" s="86" t="str">
        <f>IFERROR(HLOOKUP('Future exposure &amp; vulnerability'!G18,'Preset Options'!$H25:$K28,MATCH('Future exposure &amp; vulnerability'!I18,'Preset Options'!$H25:$H28,0),FALSE),"")</f>
        <v/>
      </c>
    </row>
    <row r="19" spans="1:10" x14ac:dyDescent="0.25">
      <c r="A19" s="83"/>
      <c r="B19" s="24"/>
      <c r="C19" s="24"/>
      <c r="D19" s="24"/>
      <c r="E19" s="24"/>
      <c r="F19" s="24"/>
      <c r="G19" s="24"/>
      <c r="H19" s="24"/>
      <c r="I19" s="24"/>
      <c r="J19" s="86" t="str">
        <f>IFERROR(HLOOKUP('Future exposure &amp; vulnerability'!G19,'Preset Options'!$H26:$K29,MATCH('Future exposure &amp; vulnerability'!I19,'Preset Options'!$H26:$H29,0),FALSE),"")</f>
        <v/>
      </c>
    </row>
    <row r="20" spans="1:10" ht="47.25" customHeight="1" x14ac:dyDescent="0.25">
      <c r="A20" s="83"/>
      <c r="B20" s="24"/>
      <c r="C20" s="24"/>
      <c r="D20" s="24"/>
      <c r="E20" s="24"/>
      <c r="F20" s="24"/>
      <c r="G20" s="24"/>
      <c r="H20" s="24"/>
      <c r="I20" s="24"/>
      <c r="J20" s="86" t="str">
        <f>IFERROR(HLOOKUP('Future exposure &amp; vulnerability'!G20,'Preset Options'!$H27:$K30,MATCH('Future exposure &amp; vulnerability'!I20,'Preset Options'!$H27:$H30,0),FALSE),"")</f>
        <v/>
      </c>
    </row>
    <row r="21" spans="1:10" x14ac:dyDescent="0.25">
      <c r="A21" s="83"/>
      <c r="B21" s="24"/>
      <c r="C21" s="24"/>
      <c r="D21" s="24"/>
      <c r="E21" s="24"/>
      <c r="F21" s="24"/>
      <c r="G21" s="24"/>
      <c r="H21" s="24"/>
      <c r="I21" s="24"/>
      <c r="J21" s="86" t="str">
        <f>IFERROR(HLOOKUP('Future exposure &amp; vulnerability'!G21,'Preset Options'!$H28:$K31,MATCH('Future exposure &amp; vulnerability'!I21,'Preset Options'!$H28:$H31,0),FALSE),"")</f>
        <v/>
      </c>
    </row>
    <row r="22" spans="1:10" ht="44.25" customHeight="1" x14ac:dyDescent="0.25">
      <c r="A22" s="83"/>
      <c r="B22" s="24"/>
      <c r="C22" s="24"/>
      <c r="D22" s="24"/>
      <c r="E22" s="24"/>
      <c r="F22" s="24"/>
      <c r="G22" s="24"/>
      <c r="H22" s="24"/>
      <c r="I22" s="24"/>
      <c r="J22" s="86" t="str">
        <f>IFERROR(HLOOKUP('Future exposure &amp; vulnerability'!G22,'Preset Options'!$H29:$K32,MATCH('Future exposure &amp; vulnerability'!I22,'Preset Options'!$H29:$H32,0),FALSE),"")</f>
        <v/>
      </c>
    </row>
    <row r="23" spans="1:10" x14ac:dyDescent="0.25">
      <c r="A23" s="83"/>
      <c r="B23" s="24"/>
      <c r="C23" s="24"/>
      <c r="D23" s="24"/>
      <c r="E23" s="24"/>
      <c r="F23" s="24"/>
      <c r="G23" s="24"/>
      <c r="H23" s="24"/>
      <c r="I23" s="24"/>
      <c r="J23" s="86" t="str">
        <f>IFERROR(HLOOKUP('Future exposure &amp; vulnerability'!G23,'Preset Options'!$H30:$K33,MATCH('Future exposure &amp; vulnerability'!I23,'Preset Options'!$H30:$H33,0),FALSE),"")</f>
        <v/>
      </c>
    </row>
  </sheetData>
  <customSheetViews>
    <customSheetView guid="{4A58C8C9-091F-4957-8565-EBB7B116C12F}" hiddenRows="1">
      <selection activeCell="I4" sqref="I4"/>
      <pageMargins left="0.7" right="0.7" top="0.75" bottom="0.75" header="0.3" footer="0.3"/>
      <pageSetup paperSize="9" orientation="portrait"/>
    </customSheetView>
  </customSheetViews>
  <mergeCells count="1">
    <mergeCell ref="A2:J2"/>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220FCCF3-F29D-4A26-AEAC-92D331436071}">
            <xm:f>NOT(ISERROR(SEARCH('Preset Options'!$D$5,J4)))</xm:f>
            <xm:f>'Preset Options'!$D$5</xm:f>
            <x14:dxf>
              <fill>
                <patternFill>
                  <bgColor rgb="FFFF0000"/>
                </patternFill>
              </fill>
            </x14:dxf>
          </x14:cfRule>
          <x14:cfRule type="containsText" priority="2" operator="containsText" id="{45E415B3-71C7-4FB3-9451-30938C573A1B}">
            <xm:f>NOT(ISERROR(SEARCH('Preset Options'!$K$13,J4)))</xm:f>
            <xm:f>'Preset Options'!$K$13</xm:f>
            <x14:dxf>
              <fill>
                <patternFill>
                  <bgColor theme="9"/>
                </patternFill>
              </fill>
            </x14:dxf>
          </x14:cfRule>
          <x14:cfRule type="containsText" priority="3" operator="containsText" id="{568F865E-D477-41F8-8B3A-7C0D983171D1}">
            <xm:f>NOT(ISERROR(SEARCH('Preset Options'!$D$3,J4)))</xm:f>
            <xm:f>'Preset Options'!$D$3</xm:f>
            <x14:dxf>
              <fill>
                <patternFill>
                  <bgColor rgb="FFFFFF00"/>
                </patternFill>
              </fill>
            </x14:dxf>
          </x14:cfRule>
          <x14:cfRule type="containsText" priority="4" operator="containsText" id="{12D3DEDA-63B7-4BD9-B4DF-36462D3BCAE6}">
            <xm:f>NOT(ISERROR(SEARCH('Preset Options'!$D$2,J4)))</xm:f>
            <xm:f>'Preset Options'!$D$2</xm:f>
            <x14:dxf>
              <fill>
                <patternFill>
                  <bgColor theme="6"/>
                </patternFill>
              </fill>
            </x14:dxf>
          </x14:cfRule>
          <xm:sqref>J4:J23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'Vulnerability rating scale'!$B$3:$D$3</xm:f>
          </x14:formula1>
          <xm:sqref>G4:G23</xm:sqref>
        </x14:dataValidation>
        <x14:dataValidation type="list" allowBlank="1" showInputMessage="1" showErrorMessage="1">
          <x14:formula1>
            <xm:f>'Vulnerability rating scale'!$A$4:$A$6</xm:f>
          </x14:formula1>
          <xm:sqref>I4:I23</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enableFormatConditionsCalculation="0">
    <tabColor rgb="FF92D050"/>
  </sheetPr>
  <dimension ref="A1:Q25"/>
  <sheetViews>
    <sheetView zoomScale="90" zoomScaleNormal="90" zoomScalePageLayoutView="90" workbookViewId="0">
      <selection activeCell="A9" sqref="A9"/>
    </sheetView>
  </sheetViews>
  <sheetFormatPr defaultColWidth="8.85546875" defaultRowHeight="15" x14ac:dyDescent="0.25"/>
  <cols>
    <col min="1" max="2" width="37.42578125" style="22" customWidth="1"/>
    <col min="3" max="3" width="13.42578125" style="22" customWidth="1"/>
    <col min="4" max="4" width="11.42578125" style="22" customWidth="1"/>
    <col min="5" max="5" width="8.85546875" style="22" customWidth="1"/>
    <col min="6" max="6" width="13.28515625" style="22" customWidth="1"/>
    <col min="7" max="7" width="11.42578125" style="22" customWidth="1"/>
    <col min="8" max="8" width="8.7109375" style="22" customWidth="1"/>
    <col min="9" max="9" width="13.42578125" style="22" customWidth="1"/>
    <col min="10" max="10" width="11" style="22" customWidth="1"/>
    <col min="11" max="11" width="8.28515625" style="22" customWidth="1"/>
    <col min="12" max="12" width="14.28515625" style="22" customWidth="1"/>
    <col min="13" max="13" width="10.7109375" style="22" customWidth="1"/>
    <col min="14" max="14" width="8.85546875" style="22" customWidth="1"/>
    <col min="15" max="15" width="13.42578125" style="22" customWidth="1"/>
    <col min="16" max="16" width="10.7109375" style="22" customWidth="1"/>
    <col min="17" max="17" width="11.140625" style="22" customWidth="1"/>
    <col min="18" max="16384" width="8.85546875" style="22"/>
  </cols>
  <sheetData>
    <row r="1" spans="1:17" ht="60" customHeight="1" x14ac:dyDescent="0.25">
      <c r="D1" s="154"/>
      <c r="E1" s="154"/>
      <c r="F1" s="154"/>
      <c r="G1" s="154"/>
      <c r="H1" s="154"/>
      <c r="I1" s="154"/>
      <c r="J1" s="154"/>
      <c r="K1" s="154"/>
      <c r="L1" s="154"/>
      <c r="M1" s="154"/>
      <c r="N1" s="154"/>
      <c r="O1" s="154"/>
      <c r="P1" s="154"/>
      <c r="Q1" s="154"/>
    </row>
    <row r="2" spans="1:17" ht="15.75" thickBot="1" x14ac:dyDescent="0.3">
      <c r="A2" s="73" t="s">
        <v>174</v>
      </c>
    </row>
    <row r="3" spans="1:17" ht="20.25" customHeight="1" x14ac:dyDescent="0.3">
      <c r="A3" s="158" t="s">
        <v>288</v>
      </c>
      <c r="B3" s="158" t="s">
        <v>142</v>
      </c>
      <c r="C3" s="100" t="s">
        <v>101</v>
      </c>
      <c r="D3" s="100"/>
      <c r="E3" s="100"/>
      <c r="F3" s="100"/>
      <c r="G3" s="100"/>
      <c r="H3" s="100"/>
      <c r="I3" s="100"/>
      <c r="J3" s="100"/>
      <c r="K3" s="100"/>
      <c r="L3" s="100"/>
      <c r="M3" s="100"/>
      <c r="N3" s="100"/>
      <c r="O3" s="100"/>
      <c r="P3" s="100"/>
      <c r="Q3" s="100"/>
    </row>
    <row r="4" spans="1:17" ht="63.75" customHeight="1" x14ac:dyDescent="0.25">
      <c r="A4" s="156"/>
      <c r="B4" s="156"/>
      <c r="C4" s="101" t="s">
        <v>272</v>
      </c>
      <c r="D4" s="101"/>
      <c r="E4" s="101"/>
      <c r="F4" s="102" t="s">
        <v>113</v>
      </c>
      <c r="G4" s="102"/>
      <c r="H4" s="102"/>
      <c r="I4" s="102" t="s">
        <v>115</v>
      </c>
      <c r="J4" s="102"/>
      <c r="K4" s="102"/>
      <c r="L4" s="102" t="s">
        <v>114</v>
      </c>
      <c r="M4" s="102"/>
      <c r="N4" s="102"/>
      <c r="O4" s="102" t="s">
        <v>273</v>
      </c>
      <c r="P4" s="102"/>
      <c r="Q4" s="102"/>
    </row>
    <row r="5" spans="1:17" ht="37.5" customHeight="1" thickBot="1" x14ac:dyDescent="0.3">
      <c r="A5" s="157"/>
      <c r="B5" s="157"/>
      <c r="C5" s="50" t="s">
        <v>7</v>
      </c>
      <c r="D5" s="50" t="s">
        <v>94</v>
      </c>
      <c r="E5" s="81" t="s">
        <v>44</v>
      </c>
      <c r="F5" s="50" t="s">
        <v>7</v>
      </c>
      <c r="G5" s="50" t="s">
        <v>94</v>
      </c>
      <c r="H5" s="81" t="s">
        <v>44</v>
      </c>
      <c r="I5" s="50" t="s">
        <v>7</v>
      </c>
      <c r="J5" s="50" t="s">
        <v>94</v>
      </c>
      <c r="K5" s="81" t="s">
        <v>44</v>
      </c>
      <c r="L5" s="50" t="s">
        <v>7</v>
      </c>
      <c r="M5" s="50" t="s">
        <v>94</v>
      </c>
      <c r="N5" s="81" t="s">
        <v>44</v>
      </c>
      <c r="O5" s="50" t="s">
        <v>7</v>
      </c>
      <c r="P5" s="50" t="s">
        <v>94</v>
      </c>
      <c r="Q5" s="81" t="s">
        <v>44</v>
      </c>
    </row>
    <row r="6" spans="1:17" ht="29.25" customHeight="1" x14ac:dyDescent="0.25">
      <c r="A6" s="87" t="str">
        <f>IF('Future exposure &amp; vulnerability'!A4="","",'Future exposure &amp; vulnerability'!A4)</f>
        <v>e.g. storm water management system</v>
      </c>
      <c r="B6" s="82"/>
      <c r="C6" s="51" t="s">
        <v>10</v>
      </c>
      <c r="D6" s="80" t="s">
        <v>3</v>
      </c>
      <c r="E6" s="52" t="str">
        <f>IFERROR((IF(C6="No risk","No Risk",HLOOKUP('Future risk'!C6,'Risk rating scale'!$A$3:$F$9,MATCH('Future risk'!$D6,'Risk rating scale'!$A$3:$A$9,0),FALSE))),"")</f>
        <v>Medium</v>
      </c>
      <c r="F6" s="51" t="s">
        <v>8</v>
      </c>
      <c r="G6" s="80" t="s">
        <v>195</v>
      </c>
      <c r="H6" s="52" t="str">
        <f>IFERROR((IF(F6="No risk","No Risk",HLOOKUP('Future risk'!F6,'Risk rating scale'!$A$3:$F$8,MATCH('Future risk'!$G6,'Risk rating scale'!$A$3:$A$8,0),FALSE))),"")</f>
        <v>Extreme</v>
      </c>
      <c r="I6" s="51" t="s">
        <v>36</v>
      </c>
      <c r="J6" s="80"/>
      <c r="K6" s="52" t="str">
        <f>IFERROR((IF(I6="No risk","No Risk",HLOOKUP('Future risk'!I6,'Risk rating scale'!$A$3:$F$8,MATCH('Future risk'!$J6,'Risk rating scale'!$A$3:$A$8,0),FALSE))),"")</f>
        <v>No Risk</v>
      </c>
      <c r="L6" s="51" t="s">
        <v>12</v>
      </c>
      <c r="M6" s="80" t="s">
        <v>2</v>
      </c>
      <c r="N6" s="52" t="str">
        <f>IFERROR((IF(L6="No risk","No Risk",HLOOKUP('Future risk'!L6,'Risk rating scale'!$A$3:$F$8,MATCH('Future risk'!$M6,'Risk rating scale'!$A$3:$A$8,0),FALSE))),"")</f>
        <v>Low</v>
      </c>
      <c r="O6" s="51" t="s">
        <v>8</v>
      </c>
      <c r="P6" s="80" t="s">
        <v>3</v>
      </c>
      <c r="Q6" s="52" t="str">
        <f>IFERROR((IF(O6="No risk","No Risk",HLOOKUP('Future risk'!O6,'Risk rating scale'!$A$3:$F$8,MATCH('Future risk'!$P6,'Risk rating scale'!$A$3:$A$8,0),FALSE))),"")</f>
        <v>High</v>
      </c>
    </row>
    <row r="7" spans="1:17" ht="30" customHeight="1" x14ac:dyDescent="0.25">
      <c r="A7" s="87" t="str">
        <f>IF('Future exposure &amp; vulnerability'!A5="","",'Future exposure &amp; vulnerability'!A5)</f>
        <v/>
      </c>
      <c r="B7" s="82"/>
      <c r="C7" s="51"/>
      <c r="D7" s="80"/>
      <c r="E7" s="52" t="str">
        <f>IFERROR((IF(C7="No risk","No Risk",HLOOKUP('Future risk'!C7,'Risk rating scale'!$A$3:$F$9,MATCH('Future risk'!$D7,'Risk rating scale'!$A$3:$A$9,0),FALSE))),"")</f>
        <v/>
      </c>
      <c r="F7" s="51"/>
      <c r="G7" s="80"/>
      <c r="H7" s="52" t="str">
        <f>IFERROR((IF(F7="No risk","No Risk",HLOOKUP('Future risk'!F7,'Risk rating scale'!$A$3:$F$8,MATCH('Future risk'!$G7,'Risk rating scale'!$A$3:$A$8,0),FALSE))),"")</f>
        <v/>
      </c>
      <c r="I7" s="51"/>
      <c r="J7" s="80"/>
      <c r="K7" s="52" t="str">
        <f>IFERROR((IF(I7="No risk","No Risk",HLOOKUP('Future risk'!I7,'Risk rating scale'!$A$3:$F$8,MATCH('Future risk'!$J7,'Risk rating scale'!$A$3:$A$8,0),FALSE))),"")</f>
        <v/>
      </c>
      <c r="L7" s="51"/>
      <c r="M7" s="80"/>
      <c r="N7" s="52" t="str">
        <f>IFERROR((IF(L7="No risk","No Risk",HLOOKUP('Future risk'!L7,'Risk rating scale'!$A$3:$F$8,MATCH('Future risk'!$M7,'Risk rating scale'!$A$3:$A$8,0),FALSE))),"")</f>
        <v/>
      </c>
      <c r="O7" s="51"/>
      <c r="P7" s="80"/>
      <c r="Q7" s="52" t="str">
        <f>IFERROR((IF(O7="No risk","No Risk",HLOOKUP('Future risk'!O7,'Risk rating scale'!$A$3:$F$8,MATCH('Future risk'!$P7,'Risk rating scale'!$A$3:$A$8,0),FALSE))),"")</f>
        <v/>
      </c>
    </row>
    <row r="8" spans="1:17" ht="30" customHeight="1" x14ac:dyDescent="0.25">
      <c r="A8" s="87" t="str">
        <f>IF('Future exposure &amp; vulnerability'!A6="","",'Future exposure &amp; vulnerability'!A6)</f>
        <v/>
      </c>
      <c r="B8" s="82"/>
      <c r="C8" s="51"/>
      <c r="D8" s="80"/>
      <c r="E8" s="52" t="str">
        <f>IFERROR((IF(C8="No risk","No Risk",HLOOKUP('Future risk'!C8,'Risk rating scale'!$A$3:$F$9,MATCH('Future risk'!$D8,'Risk rating scale'!$A$3:$A$9,0),FALSE))),"")</f>
        <v/>
      </c>
      <c r="F8" s="51"/>
      <c r="G8" s="80"/>
      <c r="H8" s="52" t="str">
        <f>IFERROR((IF(F8="No risk","No Risk",HLOOKUP('Future risk'!F8,'Risk rating scale'!$A$3:$F$8,MATCH('Future risk'!$G8,'Risk rating scale'!$A$3:$A$8,0),FALSE))),"")</f>
        <v/>
      </c>
      <c r="I8" s="51"/>
      <c r="J8" s="80"/>
      <c r="K8" s="52" t="str">
        <f>IFERROR((IF(I8="No risk","No Risk",HLOOKUP('Future risk'!I8,'Risk rating scale'!$A$3:$F$8,MATCH('Future risk'!$J8,'Risk rating scale'!$A$3:$A$8,0),FALSE))),"")</f>
        <v/>
      </c>
      <c r="L8" s="51"/>
      <c r="M8" s="80"/>
      <c r="N8" s="52" t="str">
        <f>IFERROR((IF(L8="No risk","No Risk",HLOOKUP('Future risk'!L8,'Risk rating scale'!$A$3:$F$8,MATCH('Future risk'!$M8,'Risk rating scale'!$A$3:$A$8,0),FALSE))),"")</f>
        <v/>
      </c>
      <c r="O8" s="51"/>
      <c r="P8" s="80"/>
      <c r="Q8" s="52" t="str">
        <f>IFERROR((IF(O8="No risk","No Risk",HLOOKUP('Future risk'!O8,'Risk rating scale'!$A$3:$F$8,MATCH('Future risk'!$P8,'Risk rating scale'!$A$3:$A$8,0),FALSE))),"")</f>
        <v/>
      </c>
    </row>
    <row r="9" spans="1:17" x14ac:dyDescent="0.25">
      <c r="A9" s="87" t="str">
        <f>IF('Future exposure &amp; vulnerability'!A7="","",'Future exposure &amp; vulnerability'!A7)</f>
        <v/>
      </c>
      <c r="B9" s="82"/>
      <c r="C9" s="51"/>
      <c r="D9" s="80"/>
      <c r="E9" s="52" t="str">
        <f>IFERROR((IF(C9="No risk","No Risk",HLOOKUP('Future risk'!C9,'Risk rating scale'!$A$3:$F$9,MATCH('Future risk'!$D9,'Risk rating scale'!$A$3:$A$9,0),FALSE))),"")</f>
        <v/>
      </c>
      <c r="F9" s="51"/>
      <c r="G9" s="80"/>
      <c r="H9" s="52" t="str">
        <f>IFERROR((IF(F9="No risk","No Risk",HLOOKUP('Future risk'!F9,'Risk rating scale'!$A$3:$F$8,MATCH('Future risk'!$G9,'Risk rating scale'!$A$3:$A$8,0),FALSE))),"")</f>
        <v/>
      </c>
      <c r="I9" s="51"/>
      <c r="J9" s="80"/>
      <c r="K9" s="52" t="str">
        <f>IFERROR((IF(I9="No risk","No Risk",HLOOKUP('Future risk'!I9,'Risk rating scale'!$A$3:$F$8,MATCH('Future risk'!$J9,'Risk rating scale'!$A$3:$A$8,0),FALSE))),"")</f>
        <v/>
      </c>
      <c r="L9" s="51"/>
      <c r="M9" s="80"/>
      <c r="N9" s="52" t="str">
        <f>IFERROR((IF(L9="No risk","No Risk",HLOOKUP('Future risk'!L9,'Risk rating scale'!$A$3:$F$8,MATCH('Future risk'!$M9,'Risk rating scale'!$A$3:$A$8,0),FALSE))),"")</f>
        <v/>
      </c>
      <c r="O9" s="51"/>
      <c r="P9" s="80"/>
      <c r="Q9" s="52" t="str">
        <f>IFERROR((IF(O9="No risk","No Risk",HLOOKUP('Future risk'!O9,'Risk rating scale'!$A$3:$F$8,MATCH('Future risk'!$P9,'Risk rating scale'!$A$3:$A$8,0),FALSE))),"")</f>
        <v/>
      </c>
    </row>
    <row r="10" spans="1:17" ht="27" customHeight="1" x14ac:dyDescent="0.25">
      <c r="A10" s="87" t="str">
        <f>IF('Future exposure &amp; vulnerability'!A8="","",'Future exposure &amp; vulnerability'!A8)</f>
        <v/>
      </c>
      <c r="B10" s="82"/>
      <c r="C10" s="51"/>
      <c r="D10" s="80"/>
      <c r="E10" s="52" t="str">
        <f>IFERROR((IF(C10="No risk","No Risk",HLOOKUP('Future risk'!C10,'Risk rating scale'!$A$3:$F$9,MATCH('Future risk'!$D10,'Risk rating scale'!$A$3:$A$9,0),FALSE))),"")</f>
        <v/>
      </c>
      <c r="F10" s="51"/>
      <c r="G10" s="80"/>
      <c r="H10" s="52" t="str">
        <f>IFERROR((IF(F10="No risk","No Risk",HLOOKUP('Future risk'!F10,'Risk rating scale'!$A$3:$F$8,MATCH('Future risk'!$G10,'Risk rating scale'!$A$3:$A$8,0),FALSE))),"")</f>
        <v/>
      </c>
      <c r="I10" s="51"/>
      <c r="J10" s="80"/>
      <c r="K10" s="52" t="str">
        <f>IFERROR((IF(I10="No risk","No Risk",HLOOKUP('Future risk'!I10,'Risk rating scale'!$A$3:$F$8,MATCH('Future risk'!$J10,'Risk rating scale'!$A$3:$A$8,0),FALSE))),"")</f>
        <v/>
      </c>
      <c r="L10" s="51"/>
      <c r="M10" s="80"/>
      <c r="N10" s="52" t="str">
        <f>IFERROR((IF(L10="No risk","No Risk",HLOOKUP('Future risk'!L10,'Risk rating scale'!$A$3:$F$8,MATCH('Future risk'!$M10,'Risk rating scale'!$A$3:$A$8,0),FALSE))),"")</f>
        <v/>
      </c>
      <c r="O10" s="51"/>
      <c r="P10" s="80"/>
      <c r="Q10" s="52" t="str">
        <f>IFERROR((IF(O10="No risk","No Risk",HLOOKUP('Future risk'!O10,'Risk rating scale'!$A$3:$F$8,MATCH('Future risk'!$P10,'Risk rating scale'!$A$3:$A$8,0),FALSE))),"")</f>
        <v/>
      </c>
    </row>
    <row r="11" spans="1:17" ht="21.75" customHeight="1" x14ac:dyDescent="0.25">
      <c r="A11" s="87" t="str">
        <f>IF('Future exposure &amp; vulnerability'!A9="","",'Future exposure &amp; vulnerability'!A9)</f>
        <v/>
      </c>
      <c r="B11" s="82"/>
      <c r="C11" s="51"/>
      <c r="D11" s="80"/>
      <c r="E11" s="52" t="str">
        <f>IFERROR((IF(C11="No risk","No Risk",HLOOKUP('Future risk'!C11,'Risk rating scale'!$A$3:$F$9,MATCH('Future risk'!$D11,'Risk rating scale'!$A$3:$A$9,0),FALSE))),"")</f>
        <v/>
      </c>
      <c r="F11" s="51"/>
      <c r="G11" s="80"/>
      <c r="H11" s="52" t="str">
        <f>IFERROR((IF(F11="No risk","No Risk",HLOOKUP('Future risk'!F11,'Risk rating scale'!$A$3:$F$8,MATCH('Future risk'!$G11,'Risk rating scale'!$A$3:$A$8,0),FALSE))),"")</f>
        <v/>
      </c>
      <c r="I11" s="51"/>
      <c r="J11" s="80"/>
      <c r="K11" s="52" t="str">
        <f>IFERROR((IF(I11="No risk","No Risk",HLOOKUP('Future risk'!I11,'Risk rating scale'!$A$3:$F$8,MATCH('Future risk'!$J11,'Risk rating scale'!$A$3:$A$8,0),FALSE))),"")</f>
        <v/>
      </c>
      <c r="L11" s="51"/>
      <c r="M11" s="80"/>
      <c r="N11" s="52" t="str">
        <f>IFERROR((IF(L11="No risk","No Risk",HLOOKUP('Future risk'!L11,'Risk rating scale'!$A$3:$F$8,MATCH('Future risk'!$M11,'Risk rating scale'!$A$3:$A$8,0),FALSE))),"")</f>
        <v/>
      </c>
      <c r="O11" s="51"/>
      <c r="P11" s="80"/>
      <c r="Q11" s="52" t="str">
        <f>IFERROR((IF(O11="No risk","No Risk",HLOOKUP('Future risk'!O11,'Risk rating scale'!$A$3:$F$8,MATCH('Future risk'!$P11,'Risk rating scale'!$A$3:$A$8,0),FALSE))),"")</f>
        <v/>
      </c>
    </row>
    <row r="12" spans="1:17" x14ac:dyDescent="0.25">
      <c r="A12" s="87" t="str">
        <f>IF('Future exposure &amp; vulnerability'!A10="","",'Future exposure &amp; vulnerability'!A10)</f>
        <v/>
      </c>
      <c r="B12" s="82"/>
      <c r="C12" s="51"/>
      <c r="D12" s="80"/>
      <c r="E12" s="52" t="str">
        <f>IFERROR((IF(C12="No risk","No Risk",HLOOKUP('Future risk'!C12,'Risk rating scale'!$A$3:$F$9,MATCH('Future risk'!$D12,'Risk rating scale'!$A$3:$A$9,0),FALSE))),"")</f>
        <v/>
      </c>
      <c r="F12" s="51"/>
      <c r="G12" s="80"/>
      <c r="H12" s="52" t="str">
        <f>IFERROR((IF(F12="No risk","No Risk",HLOOKUP('Future risk'!F12,'Risk rating scale'!$A$3:$F$8,MATCH('Future risk'!$G12,'Risk rating scale'!$A$3:$A$8,0),FALSE))),"")</f>
        <v/>
      </c>
      <c r="I12" s="51"/>
      <c r="J12" s="80"/>
      <c r="K12" s="52" t="str">
        <f>IFERROR((IF(I12="No risk","No Risk",HLOOKUP('Future risk'!I12,'Risk rating scale'!$A$3:$F$8,MATCH('Future risk'!$J12,'Risk rating scale'!$A$3:$A$8,0),FALSE))),"")</f>
        <v/>
      </c>
      <c r="L12" s="51"/>
      <c r="M12" s="80"/>
      <c r="N12" s="52" t="str">
        <f>IFERROR((IF(L12="No risk","No Risk",HLOOKUP('Future risk'!L12,'Risk rating scale'!$A$3:$F$8,MATCH('Future risk'!$M12,'Risk rating scale'!$A$3:$A$8,0),FALSE))),"")</f>
        <v/>
      </c>
      <c r="O12" s="51"/>
      <c r="P12" s="80"/>
      <c r="Q12" s="52" t="str">
        <f>IFERROR((IF(O12="No risk","No Risk",HLOOKUP('Future risk'!O12,'Risk rating scale'!$A$3:$F$8,MATCH('Future risk'!$P12,'Risk rating scale'!$A$3:$A$8,0),FALSE))),"")</f>
        <v/>
      </c>
    </row>
    <row r="13" spans="1:17" ht="21.75" customHeight="1" x14ac:dyDescent="0.25">
      <c r="A13" s="87" t="str">
        <f>IF('Future exposure &amp; vulnerability'!A11="","",'Future exposure &amp; vulnerability'!A11)</f>
        <v/>
      </c>
      <c r="B13" s="82"/>
      <c r="C13" s="51"/>
      <c r="D13" s="80"/>
      <c r="E13" s="52" t="str">
        <f>IFERROR((IF(C13="No risk","No Risk",HLOOKUP('Future risk'!C13,'Risk rating scale'!$A$3:$F$9,MATCH('Future risk'!$D13,'Risk rating scale'!$A$3:$A$9,0),FALSE))),"")</f>
        <v/>
      </c>
      <c r="F13" s="51"/>
      <c r="G13" s="80"/>
      <c r="H13" s="52" t="str">
        <f>IFERROR((IF(F13="No risk","No Risk",HLOOKUP('Future risk'!F13,'Risk rating scale'!$A$3:$F$8,MATCH('Future risk'!$G13,'Risk rating scale'!$A$3:$A$8,0),FALSE))),"")</f>
        <v/>
      </c>
      <c r="I13" s="51"/>
      <c r="J13" s="80"/>
      <c r="K13" s="52" t="str">
        <f>IFERROR((IF(I13="No risk","No Risk",HLOOKUP('Future risk'!I13,'Risk rating scale'!$A$3:$F$8,MATCH('Future risk'!$J13,'Risk rating scale'!$A$3:$A$8,0),FALSE))),"")</f>
        <v/>
      </c>
      <c r="L13" s="51"/>
      <c r="M13" s="80"/>
      <c r="N13" s="52" t="str">
        <f>IFERROR((IF(L13="No risk","No Risk",HLOOKUP('Future risk'!L13,'Risk rating scale'!$A$3:$F$8,MATCH('Future risk'!$M13,'Risk rating scale'!$A$3:$A$8,0),FALSE))),"")</f>
        <v/>
      </c>
      <c r="O13" s="51"/>
      <c r="P13" s="80"/>
      <c r="Q13" s="52" t="str">
        <f>IFERROR((IF(O13="No risk","No Risk",HLOOKUP('Future risk'!O13,'Risk rating scale'!$A$3:$F$8,MATCH('Future risk'!$P13,'Risk rating scale'!$A$3:$A$8,0),FALSE))),"")</f>
        <v/>
      </c>
    </row>
    <row r="14" spans="1:17" x14ac:dyDescent="0.25">
      <c r="A14" s="87" t="str">
        <f>IF('Future exposure &amp; vulnerability'!A12="","",'Future exposure &amp; vulnerability'!A12)</f>
        <v/>
      </c>
      <c r="B14" s="24"/>
      <c r="C14" s="24"/>
      <c r="D14" s="80"/>
      <c r="E14" s="52" t="str">
        <f>IFERROR((IF(C14="No risk","No Risk",HLOOKUP('Future risk'!C14,'Risk rating scale'!$A$3:$F$9,MATCH('Future risk'!$D14,'Risk rating scale'!$A$3:$A$9,0),FALSE))),"")</f>
        <v/>
      </c>
      <c r="F14" s="24"/>
      <c r="G14" s="24"/>
      <c r="H14" s="52" t="str">
        <f>IFERROR((IF(F14="No risk","No Risk",HLOOKUP('Future risk'!F14,'Risk rating scale'!$A$3:$F$8,MATCH('Future risk'!$G14,'Risk rating scale'!$A$3:$A$8,0),FALSE))),"")</f>
        <v/>
      </c>
      <c r="I14" s="24"/>
      <c r="J14" s="24"/>
      <c r="K14" s="52" t="str">
        <f>IFERROR((IF(I14="No risk","No Risk",HLOOKUP('Future risk'!I14,'Risk rating scale'!$A$3:$F$8,MATCH('Future risk'!$J14,'Risk rating scale'!$A$3:$A$8,0),FALSE))),"")</f>
        <v/>
      </c>
      <c r="L14" s="24"/>
      <c r="M14" s="24"/>
      <c r="N14" s="52" t="str">
        <f>IFERROR((IF(L14="No risk","No Risk",HLOOKUP('Future risk'!L14,'Risk rating scale'!$A$3:$F$8,MATCH('Future risk'!$M14,'Risk rating scale'!$A$3:$A$8,0),FALSE))),"")</f>
        <v/>
      </c>
      <c r="O14" s="24"/>
      <c r="P14" s="24"/>
      <c r="Q14" s="52" t="str">
        <f>IFERROR((IF(O14="No risk","No Risk",HLOOKUP('Future risk'!O14,'Risk rating scale'!$A$3:$F$8,MATCH('Future risk'!$P14,'Risk rating scale'!$A$3:$A$8,0),FALSE))),"")</f>
        <v/>
      </c>
    </row>
    <row r="15" spans="1:17" x14ac:dyDescent="0.25">
      <c r="A15" s="87" t="str">
        <f>IF('Future exposure &amp; vulnerability'!A13="","",'Future exposure &amp; vulnerability'!A13)</f>
        <v/>
      </c>
      <c r="B15" s="24"/>
      <c r="C15" s="24"/>
      <c r="D15" s="80"/>
      <c r="E15" s="52" t="str">
        <f>IFERROR((IF(C15="No risk","No Risk",HLOOKUP('Future risk'!C15,'Risk rating scale'!$A$3:$F$9,MATCH('Future risk'!$D15,'Risk rating scale'!$A$3:$A$9,0),FALSE))),"")</f>
        <v/>
      </c>
      <c r="F15" s="24"/>
      <c r="G15" s="24"/>
      <c r="H15" s="52" t="str">
        <f>IFERROR((IF(F15="No risk","No Risk",HLOOKUP('Future risk'!F15,'Risk rating scale'!$A$3:$F$8,MATCH('Future risk'!$G15,'Risk rating scale'!$A$3:$A$8,0),FALSE))),"")</f>
        <v/>
      </c>
      <c r="I15" s="24"/>
      <c r="J15" s="24"/>
      <c r="K15" s="52" t="str">
        <f>IFERROR((IF(I15="No risk","No Risk",HLOOKUP('Future risk'!I15,'Risk rating scale'!$A$3:$F$8,MATCH('Future risk'!$J15,'Risk rating scale'!$A$3:$A$8,0),FALSE))),"")</f>
        <v/>
      </c>
      <c r="L15" s="24"/>
      <c r="M15" s="24"/>
      <c r="N15" s="52" t="str">
        <f>IFERROR((IF(L15="No risk","No Risk",HLOOKUP('Future risk'!L15,'Risk rating scale'!$A$3:$F$8,MATCH('Future risk'!$M15,'Risk rating scale'!$A$3:$A$8,0),FALSE))),"")</f>
        <v/>
      </c>
      <c r="O15" s="24"/>
      <c r="P15" s="24"/>
      <c r="Q15" s="52" t="str">
        <f>IFERROR((IF(O15="No risk","No Risk",HLOOKUP('Future risk'!O15,'Risk rating scale'!$A$3:$F$8,MATCH('Future risk'!$P15,'Risk rating scale'!$A$3:$A$8,0),FALSE))),"")</f>
        <v/>
      </c>
    </row>
    <row r="16" spans="1:17" x14ac:dyDescent="0.25">
      <c r="A16" s="87" t="str">
        <f>IF('Future exposure &amp; vulnerability'!A14="","",'Future exposure &amp; vulnerability'!A14)</f>
        <v/>
      </c>
      <c r="B16" s="24"/>
      <c r="C16" s="24"/>
      <c r="D16" s="80"/>
      <c r="E16" s="52" t="str">
        <f>IFERROR((IF(C16="No risk","No Risk",HLOOKUP('Future risk'!C16,'Risk rating scale'!$A$3:$F$9,MATCH('Future risk'!$D16,'Risk rating scale'!$A$3:$A$9,0),FALSE))),"")</f>
        <v/>
      </c>
      <c r="F16" s="24"/>
      <c r="G16" s="24"/>
      <c r="H16" s="52" t="str">
        <f>IFERROR((IF(F16="No risk","No Risk",HLOOKUP('Future risk'!F16,'Risk rating scale'!$A$3:$F$8,MATCH('Future risk'!$G16,'Risk rating scale'!$A$3:$A$8,0),FALSE))),"")</f>
        <v/>
      </c>
      <c r="I16" s="24"/>
      <c r="J16" s="24"/>
      <c r="K16" s="52" t="str">
        <f>IFERROR((IF(I16="No risk","No Risk",HLOOKUP('Future risk'!I16,'Risk rating scale'!$A$3:$F$8,MATCH('Future risk'!$J16,'Risk rating scale'!$A$3:$A$8,0),FALSE))),"")</f>
        <v/>
      </c>
      <c r="L16" s="24"/>
      <c r="M16" s="24"/>
      <c r="N16" s="52" t="str">
        <f>IFERROR((IF(L16="No risk","No Risk",HLOOKUP('Future risk'!L16,'Risk rating scale'!$A$3:$F$8,MATCH('Future risk'!$M16,'Risk rating scale'!$A$3:$A$8,0),FALSE))),"")</f>
        <v/>
      </c>
      <c r="O16" s="24"/>
      <c r="P16" s="24"/>
      <c r="Q16" s="52" t="str">
        <f>IFERROR((IF(O16="No risk","No Risk",HLOOKUP('Future risk'!O16,'Risk rating scale'!$A$3:$F$8,MATCH('Future risk'!$P16,'Risk rating scale'!$A$3:$A$8,0),FALSE))),"")</f>
        <v/>
      </c>
    </row>
    <row r="17" spans="1:17" x14ac:dyDescent="0.25">
      <c r="A17" s="87" t="str">
        <f>IF('Future exposure &amp; vulnerability'!A15="","",'Future exposure &amp; vulnerability'!A15)</f>
        <v/>
      </c>
      <c r="B17" s="24"/>
      <c r="C17" s="24"/>
      <c r="D17" s="80"/>
      <c r="E17" s="52" t="str">
        <f>IFERROR((IF(C17="No risk","No Risk",HLOOKUP('Future risk'!C17,'Risk rating scale'!$A$3:$F$9,MATCH('Future risk'!$D17,'Risk rating scale'!$A$3:$A$9,0),FALSE))),"")</f>
        <v/>
      </c>
      <c r="F17" s="24"/>
      <c r="G17" s="24"/>
      <c r="H17" s="52" t="str">
        <f>IFERROR((IF(F17="No risk","No Risk",HLOOKUP('Future risk'!F17,'Risk rating scale'!$A$3:$F$8,MATCH('Future risk'!$G17,'Risk rating scale'!$A$3:$A$8,0),FALSE))),"")</f>
        <v/>
      </c>
      <c r="I17" s="24"/>
      <c r="J17" s="24"/>
      <c r="K17" s="52" t="str">
        <f>IFERROR((IF(I17="No risk","No Risk",HLOOKUP('Future risk'!I17,'Risk rating scale'!$A$3:$F$8,MATCH('Future risk'!$J17,'Risk rating scale'!$A$3:$A$8,0),FALSE))),"")</f>
        <v/>
      </c>
      <c r="L17" s="24"/>
      <c r="M17" s="24"/>
      <c r="N17" s="52" t="str">
        <f>IFERROR((IF(L17="No risk","No Risk",HLOOKUP('Future risk'!L17,'Risk rating scale'!$A$3:$F$8,MATCH('Future risk'!$M17,'Risk rating scale'!$A$3:$A$8,0),FALSE))),"")</f>
        <v/>
      </c>
      <c r="O17" s="24"/>
      <c r="P17" s="24"/>
      <c r="Q17" s="52" t="str">
        <f>IFERROR((IF(O17="No risk","No Risk",HLOOKUP('Future risk'!O17,'Risk rating scale'!$A$3:$F$8,MATCH('Future risk'!$P17,'Risk rating scale'!$A$3:$A$8,0),FALSE))),"")</f>
        <v/>
      </c>
    </row>
    <row r="18" spans="1:17" x14ac:dyDescent="0.25">
      <c r="A18" s="87" t="str">
        <f>IF('Future exposure &amp; vulnerability'!A16="","",'Future exposure &amp; vulnerability'!A16)</f>
        <v/>
      </c>
      <c r="B18" s="24"/>
      <c r="C18" s="24"/>
      <c r="D18" s="80"/>
      <c r="E18" s="52" t="str">
        <f>IFERROR((IF(C18="No risk","No Risk",HLOOKUP('Future risk'!C18,'Risk rating scale'!$A$3:$F$9,MATCH('Future risk'!$D18,'Risk rating scale'!$A$3:$A$9,0),FALSE))),"")</f>
        <v/>
      </c>
      <c r="F18" s="24"/>
      <c r="G18" s="24"/>
      <c r="H18" s="52" t="str">
        <f>IFERROR((IF(F18="No risk","No Risk",HLOOKUP('Future risk'!F18,'Risk rating scale'!$A$3:$F$8,MATCH('Future risk'!$G18,'Risk rating scale'!$A$3:$A$8,0),FALSE))),"")</f>
        <v/>
      </c>
      <c r="I18" s="24"/>
      <c r="J18" s="24"/>
      <c r="K18" s="52" t="str">
        <f>IFERROR((IF(I18="No risk","No Risk",HLOOKUP('Future risk'!I18,'Risk rating scale'!$A$3:$F$8,MATCH('Future risk'!$J18,'Risk rating scale'!$A$3:$A$8,0),FALSE))),"")</f>
        <v/>
      </c>
      <c r="L18" s="24"/>
      <c r="M18" s="24"/>
      <c r="N18" s="52" t="str">
        <f>IFERROR((IF(L18="No risk","No Risk",HLOOKUP('Future risk'!L18,'Risk rating scale'!$A$3:$F$8,MATCH('Future risk'!$M18,'Risk rating scale'!$A$3:$A$8,0),FALSE))),"")</f>
        <v/>
      </c>
      <c r="O18" s="24"/>
      <c r="P18" s="24"/>
      <c r="Q18" s="52" t="str">
        <f>IFERROR((IF(O18="No risk","No Risk",HLOOKUP('Future risk'!O18,'Risk rating scale'!$A$3:$F$8,MATCH('Future risk'!$P18,'Risk rating scale'!$A$3:$A$8,0),FALSE))),"")</f>
        <v/>
      </c>
    </row>
    <row r="19" spans="1:17" x14ac:dyDescent="0.25">
      <c r="A19" s="87" t="str">
        <f>IF('Future exposure &amp; vulnerability'!A17="","",'Future exposure &amp; vulnerability'!A17)</f>
        <v/>
      </c>
      <c r="B19" s="24"/>
      <c r="C19" s="24"/>
      <c r="D19" s="80"/>
      <c r="E19" s="52" t="str">
        <f>IFERROR((IF(C19="No risk","No Risk",HLOOKUP('Future risk'!C19,'Risk rating scale'!$A$3:$F$9,MATCH('Future risk'!$D19,'Risk rating scale'!$A$3:$A$9,0),FALSE))),"")</f>
        <v/>
      </c>
      <c r="F19" s="24"/>
      <c r="G19" s="24"/>
      <c r="H19" s="52" t="str">
        <f>IFERROR((IF(F19="No risk","No Risk",HLOOKUP('Future risk'!F19,'Risk rating scale'!$A$3:$F$8,MATCH('Future risk'!$G19,'Risk rating scale'!$A$3:$A$8,0),FALSE))),"")</f>
        <v/>
      </c>
      <c r="I19" s="24"/>
      <c r="J19" s="24"/>
      <c r="K19" s="52" t="str">
        <f>IFERROR((IF(I19="No risk","No Risk",HLOOKUP('Future risk'!I19,'Risk rating scale'!$A$3:$F$8,MATCH('Future risk'!$J19,'Risk rating scale'!$A$3:$A$8,0),FALSE))),"")</f>
        <v/>
      </c>
      <c r="L19" s="24"/>
      <c r="M19" s="24"/>
      <c r="N19" s="52" t="str">
        <f>IFERROR((IF(L19="No risk","No Risk",HLOOKUP('Future risk'!L19,'Risk rating scale'!$A$3:$F$8,MATCH('Future risk'!$M19,'Risk rating scale'!$A$3:$A$8,0),FALSE))),"")</f>
        <v/>
      </c>
      <c r="O19" s="24"/>
      <c r="P19" s="24"/>
      <c r="Q19" s="52" t="str">
        <f>IFERROR((IF(O19="No risk","No Risk",HLOOKUP('Future risk'!O19,'Risk rating scale'!$A$3:$F$8,MATCH('Future risk'!$P19,'Risk rating scale'!$A$3:$A$8,0),FALSE))),"")</f>
        <v/>
      </c>
    </row>
    <row r="20" spans="1:17" x14ac:dyDescent="0.25">
      <c r="A20" s="87" t="str">
        <f>IF('Future exposure &amp; vulnerability'!A18="","",'Future exposure &amp; vulnerability'!A18)</f>
        <v/>
      </c>
      <c r="B20" s="24"/>
      <c r="C20" s="24"/>
      <c r="D20" s="80"/>
      <c r="E20" s="52" t="str">
        <f>IFERROR((IF(C20="No risk","No Risk",HLOOKUP('Future risk'!C20,'Risk rating scale'!$A$3:$F$9,MATCH('Future risk'!$D20,'Risk rating scale'!$A$3:$A$9,0),FALSE))),"")</f>
        <v/>
      </c>
      <c r="F20" s="24"/>
      <c r="G20" s="24"/>
      <c r="H20" s="52" t="str">
        <f>IFERROR((IF(F20="No risk","No Risk",HLOOKUP('Future risk'!F20,'Risk rating scale'!$A$3:$F$8,MATCH('Future risk'!$G20,'Risk rating scale'!$A$3:$A$8,0),FALSE))),"")</f>
        <v/>
      </c>
      <c r="I20" s="24"/>
      <c r="J20" s="24"/>
      <c r="K20" s="52" t="str">
        <f>IFERROR((IF(I20="No risk","No Risk",HLOOKUP('Future risk'!I20,'Risk rating scale'!$A$3:$F$8,MATCH('Future risk'!$J20,'Risk rating scale'!$A$3:$A$8,0),FALSE))),"")</f>
        <v/>
      </c>
      <c r="L20" s="24"/>
      <c r="M20" s="24"/>
      <c r="N20" s="52" t="str">
        <f>IFERROR((IF(L20="No risk","No Risk",HLOOKUP('Future risk'!L20,'Risk rating scale'!$A$3:$F$8,MATCH('Future risk'!$M20,'Risk rating scale'!$A$3:$A$8,0),FALSE))),"")</f>
        <v/>
      </c>
      <c r="O20" s="24"/>
      <c r="P20" s="24"/>
      <c r="Q20" s="52" t="str">
        <f>IFERROR((IF(O20="No risk","No Risk",HLOOKUP('Future risk'!O20,'Risk rating scale'!$A$3:$F$8,MATCH('Future risk'!$P20,'Risk rating scale'!$A$3:$A$8,0),FALSE))),"")</f>
        <v/>
      </c>
    </row>
    <row r="21" spans="1:17" x14ac:dyDescent="0.25">
      <c r="A21" s="87" t="str">
        <f>IF('Future exposure &amp; vulnerability'!A19="","",'Future exposure &amp; vulnerability'!A19)</f>
        <v/>
      </c>
      <c r="B21" s="24"/>
      <c r="C21" s="24"/>
      <c r="D21" s="80"/>
      <c r="E21" s="52" t="str">
        <f>IFERROR((IF(C21="No risk","No Risk",HLOOKUP('Future risk'!C21,'Risk rating scale'!$A$3:$F$9,MATCH('Future risk'!$D21,'Risk rating scale'!$A$3:$A$9,0),FALSE))),"")</f>
        <v/>
      </c>
      <c r="F21" s="24"/>
      <c r="G21" s="24"/>
      <c r="H21" s="52" t="str">
        <f>IFERROR((IF(F21="No risk","No Risk",HLOOKUP('Future risk'!F21,'Risk rating scale'!$A$3:$F$8,MATCH('Future risk'!$G21,'Risk rating scale'!$A$3:$A$8,0),FALSE))),"")</f>
        <v/>
      </c>
      <c r="I21" s="24"/>
      <c r="J21" s="24"/>
      <c r="K21" s="52" t="str">
        <f>IFERROR((IF(I21="No risk","No Risk",HLOOKUP('Future risk'!I21,'Risk rating scale'!$A$3:$F$8,MATCH('Future risk'!$J21,'Risk rating scale'!$A$3:$A$8,0),FALSE))),"")</f>
        <v/>
      </c>
      <c r="L21" s="24"/>
      <c r="M21" s="24"/>
      <c r="N21" s="52" t="str">
        <f>IFERROR((IF(L21="No risk","No Risk",HLOOKUP('Future risk'!L21,'Risk rating scale'!$A$3:$F$8,MATCH('Future risk'!$M21,'Risk rating scale'!$A$3:$A$8,0),FALSE))),"")</f>
        <v/>
      </c>
      <c r="O21" s="24"/>
      <c r="P21" s="24"/>
      <c r="Q21" s="52" t="str">
        <f>IFERROR((IF(O21="No risk","No Risk",HLOOKUP('Future risk'!O21,'Risk rating scale'!$A$3:$F$8,MATCH('Future risk'!$P21,'Risk rating scale'!$A$3:$A$8,0),FALSE))),"")</f>
        <v/>
      </c>
    </row>
    <row r="22" spans="1:17" x14ac:dyDescent="0.25">
      <c r="A22" s="87" t="str">
        <f>IF('Future exposure &amp; vulnerability'!A20="","",'Future exposure &amp; vulnerability'!A20)</f>
        <v/>
      </c>
      <c r="B22" s="24"/>
      <c r="C22" s="24"/>
      <c r="D22" s="80"/>
      <c r="E22" s="52" t="str">
        <f>IFERROR((IF(C22="No risk","No Risk",HLOOKUP('Future risk'!C22,'Risk rating scale'!$A$3:$F$9,MATCH('Future risk'!$D22,'Risk rating scale'!$A$3:$A$9,0),FALSE))),"")</f>
        <v/>
      </c>
      <c r="F22" s="24"/>
      <c r="G22" s="24"/>
      <c r="H22" s="52" t="str">
        <f>IFERROR((IF(F22="No risk","No Risk",HLOOKUP('Future risk'!F22,'Risk rating scale'!$A$3:$F$8,MATCH('Future risk'!$G22,'Risk rating scale'!$A$3:$A$8,0),FALSE))),"")</f>
        <v/>
      </c>
      <c r="I22" s="24"/>
      <c r="J22" s="24"/>
      <c r="K22" s="52" t="str">
        <f>IFERROR((IF(I22="No risk","No Risk",HLOOKUP('Future risk'!I22,'Risk rating scale'!$A$3:$F$8,MATCH('Future risk'!$J22,'Risk rating scale'!$A$3:$A$8,0),FALSE))),"")</f>
        <v/>
      </c>
      <c r="L22" s="24"/>
      <c r="M22" s="24"/>
      <c r="N22" s="52" t="str">
        <f>IFERROR((IF(L22="No risk","No Risk",HLOOKUP('Future risk'!L22,'Risk rating scale'!$A$3:$F$8,MATCH('Future risk'!$M22,'Risk rating scale'!$A$3:$A$8,0),FALSE))),"")</f>
        <v/>
      </c>
      <c r="O22" s="24"/>
      <c r="P22" s="24"/>
      <c r="Q22" s="52" t="str">
        <f>IFERROR((IF(O22="No risk","No Risk",HLOOKUP('Future risk'!O22,'Risk rating scale'!$A$3:$F$8,MATCH('Future risk'!$P22,'Risk rating scale'!$A$3:$A$8,0),FALSE))),"")</f>
        <v/>
      </c>
    </row>
    <row r="23" spans="1:17" x14ac:dyDescent="0.25">
      <c r="A23" s="87" t="str">
        <f>IF('Future exposure &amp; vulnerability'!A21="","",'Future exposure &amp; vulnerability'!A21)</f>
        <v/>
      </c>
      <c r="B23" s="24"/>
      <c r="C23" s="24"/>
      <c r="D23" s="80"/>
      <c r="E23" s="52" t="str">
        <f>IFERROR((IF(C23="No risk","No Risk",HLOOKUP('Future risk'!C23,'Risk rating scale'!$A$3:$F$9,MATCH('Future risk'!$D23,'Risk rating scale'!$A$3:$A$9,0),FALSE))),"")</f>
        <v/>
      </c>
      <c r="F23" s="24"/>
      <c r="G23" s="24"/>
      <c r="H23" s="52" t="str">
        <f>IFERROR((IF(F23="No risk","No Risk",HLOOKUP('Future risk'!F23,'Risk rating scale'!$A$3:$F$8,MATCH('Future risk'!$G23,'Risk rating scale'!$A$3:$A$8,0),FALSE))),"")</f>
        <v/>
      </c>
      <c r="I23" s="24"/>
      <c r="J23" s="24"/>
      <c r="K23" s="52" t="str">
        <f>IFERROR((IF(I23="No risk","No Risk",HLOOKUP('Future risk'!I23,'Risk rating scale'!$A$3:$F$8,MATCH('Future risk'!$J23,'Risk rating scale'!$A$3:$A$8,0),FALSE))),"")</f>
        <v/>
      </c>
      <c r="L23" s="24"/>
      <c r="M23" s="24"/>
      <c r="N23" s="52" t="str">
        <f>IFERROR((IF(L23="No risk","No Risk",HLOOKUP('Future risk'!L23,'Risk rating scale'!$A$3:$F$8,MATCH('Future risk'!$M23,'Risk rating scale'!$A$3:$A$8,0),FALSE))),"")</f>
        <v/>
      </c>
      <c r="O23" s="24"/>
      <c r="P23" s="24"/>
      <c r="Q23" s="52" t="str">
        <f>IFERROR((IF(O23="No risk","No Risk",HLOOKUP('Future risk'!O23,'Risk rating scale'!$A$3:$F$8,MATCH('Future risk'!$P23,'Risk rating scale'!$A$3:$A$8,0),FALSE))),"")</f>
        <v/>
      </c>
    </row>
    <row r="24" spans="1:17" x14ac:dyDescent="0.25">
      <c r="A24" s="87" t="str">
        <f>IF('Future exposure &amp; vulnerability'!A22="","",'Future exposure &amp; vulnerability'!A22)</f>
        <v/>
      </c>
      <c r="B24" s="24"/>
      <c r="C24" s="24"/>
      <c r="D24" s="80"/>
      <c r="E24" s="52" t="str">
        <f>IFERROR((IF(C24="No risk","No Risk",HLOOKUP('Future risk'!C24,'Risk rating scale'!$A$3:$F$9,MATCH('Future risk'!$D24,'Risk rating scale'!$A$3:$A$9,0),FALSE))),"")</f>
        <v/>
      </c>
      <c r="F24" s="24"/>
      <c r="G24" s="24"/>
      <c r="H24" s="52" t="str">
        <f>IFERROR((IF(F24="No risk","No Risk",HLOOKUP('Future risk'!F24,'Risk rating scale'!$A$3:$F$8,MATCH('Future risk'!$G24,'Risk rating scale'!$A$3:$A$8,0),FALSE))),"")</f>
        <v/>
      </c>
      <c r="I24" s="24"/>
      <c r="J24" s="24"/>
      <c r="K24" s="52" t="str">
        <f>IFERROR((IF(I24="No risk","No Risk",HLOOKUP('Future risk'!I24,'Risk rating scale'!$A$3:$F$8,MATCH('Future risk'!$J24,'Risk rating scale'!$A$3:$A$8,0),FALSE))),"")</f>
        <v/>
      </c>
      <c r="L24" s="24"/>
      <c r="M24" s="24"/>
      <c r="N24" s="52" t="str">
        <f>IFERROR((IF(L24="No risk","No Risk",HLOOKUP('Future risk'!L24,'Risk rating scale'!$A$3:$F$8,MATCH('Future risk'!$M24,'Risk rating scale'!$A$3:$A$8,0),FALSE))),"")</f>
        <v/>
      </c>
      <c r="O24" s="24"/>
      <c r="P24" s="24"/>
      <c r="Q24" s="52" t="str">
        <f>IFERROR((IF(O24="No risk","No Risk",HLOOKUP('Future risk'!O24,'Risk rating scale'!$A$3:$F$8,MATCH('Future risk'!$P24,'Risk rating scale'!$A$3:$A$8,0),FALSE))),"")</f>
        <v/>
      </c>
    </row>
    <row r="25" spans="1:17" x14ac:dyDescent="0.25">
      <c r="A25" s="87" t="str">
        <f>IF('Future exposure &amp; vulnerability'!A23="","",'Future exposure &amp; vulnerability'!A23)</f>
        <v/>
      </c>
      <c r="B25" s="24"/>
      <c r="C25" s="24"/>
      <c r="D25" s="80"/>
      <c r="E25" s="52" t="str">
        <f>IFERROR((IF(C25="No risk","No Risk",HLOOKUP('Future risk'!C25,'Risk rating scale'!$A$3:$F$9,MATCH('Future risk'!$D25,'Risk rating scale'!$A$3:$A$9,0),FALSE))),"")</f>
        <v/>
      </c>
      <c r="F25" s="24"/>
      <c r="G25" s="24"/>
      <c r="H25" s="52" t="str">
        <f>IFERROR((IF(F25="No risk","No Risk",HLOOKUP('Future risk'!F25,'Risk rating scale'!$A$3:$F$8,MATCH('Future risk'!$G25,'Risk rating scale'!$A$3:$A$8,0),FALSE))),"")</f>
        <v/>
      </c>
      <c r="I25" s="24"/>
      <c r="J25" s="24"/>
      <c r="K25" s="52" t="str">
        <f>IFERROR((IF(I25="No risk","No Risk",HLOOKUP('Future risk'!I25,'Risk rating scale'!$A$3:$F$8,MATCH('Future risk'!$J25,'Risk rating scale'!$A$3:$A$8,0),FALSE))),"")</f>
        <v/>
      </c>
      <c r="L25" s="24"/>
      <c r="M25" s="24"/>
      <c r="N25" s="52" t="str">
        <f>IFERROR((IF(L25="No risk","No Risk",HLOOKUP('Future risk'!L25,'Risk rating scale'!$A$3:$F$8,MATCH('Future risk'!$M25,'Risk rating scale'!$A$3:$A$8,0),FALSE))),"")</f>
        <v/>
      </c>
      <c r="O25" s="24"/>
      <c r="P25" s="24"/>
      <c r="Q25" s="52" t="str">
        <f>IFERROR((IF(O25="No risk","No Risk",HLOOKUP('Future risk'!O25,'Risk rating scale'!$A$3:$F$8,MATCH('Future risk'!$P25,'Risk rating scale'!$A$3:$A$8,0),FALSE))),"")</f>
        <v/>
      </c>
    </row>
  </sheetData>
  <sheetProtection insertRows="0"/>
  <customSheetViews>
    <customSheetView guid="{4A58C8C9-091F-4957-8565-EBB7B116C12F}" scale="90">
      <selection activeCell="E6" sqref="E6"/>
      <pageMargins left="0.7" right="0.7" top="0.75" bottom="0.75" header="0.3" footer="0.3"/>
      <pageSetup paperSize="9" orientation="portrait"/>
    </customSheetView>
  </customSheetViews>
  <mergeCells count="8">
    <mergeCell ref="A3:A5"/>
    <mergeCell ref="B3:B5"/>
    <mergeCell ref="C3:Q3"/>
    <mergeCell ref="C4:E4"/>
    <mergeCell ref="F4:H4"/>
    <mergeCell ref="I4:K4"/>
    <mergeCell ref="L4:N4"/>
    <mergeCell ref="O4:Q4"/>
  </mergeCells>
  <dataValidations count="5">
    <dataValidation type="list" allowBlank="1" showInputMessage="1" showErrorMessage="1" sqref="C6:C13 I6:I25 F6:F25 L6:L25 O6:O25">
      <formula1>Consequences</formula1>
    </dataValidation>
    <dataValidation type="list" allowBlank="1" showInputMessage="1" showErrorMessage="1" sqref="G6:G25">
      <formula1>$A$4:$A$8</formula1>
    </dataValidation>
    <dataValidation type="list" allowBlank="1" showInputMessage="1" showErrorMessage="1" sqref="J6:J25">
      <formula1>$A$4:$A$8</formula1>
    </dataValidation>
    <dataValidation type="list" allowBlank="1" showInputMessage="1" showErrorMessage="1" sqref="M6:M25">
      <formula1>$A$4:$A$8</formula1>
    </dataValidation>
    <dataValidation type="list" allowBlank="1" showInputMessage="1" showErrorMessage="1" sqref="P6:P25">
      <formula1>$A$4:$A$8</formula1>
    </dataValidation>
  </dataValidations>
  <pageMargins left="0.7" right="0.7" top="0.75" bottom="0.75" header="0.3" footer="0.3"/>
  <pageSetup paperSize="9" orientation="portrait"/>
  <drawing r:id="rId1"/>
  <legacyDrawing r:id="rId2"/>
  <extLst>
    <ext xmlns:x14="http://schemas.microsoft.com/office/spreadsheetml/2009/9/main" uri="{78C0D931-6437-407d-A8EE-F0AAD7539E65}">
      <x14:conditionalFormattings>
        <x14:conditionalFormatting xmlns:xm="http://schemas.microsoft.com/office/excel/2006/main">
          <x14:cfRule type="containsText" priority="84" operator="containsText" id="{C2A1CCB1-BC7F-4C34-A3B8-52AE07FFEE53}">
            <xm:f>NOT(ISERROR(SEARCH('Risk rating scale'!$C$4,C6)))</xm:f>
            <xm:f>'Risk rating scale'!$C$4</xm:f>
            <x14:dxf>
              <fill>
                <patternFill>
                  <bgColor rgb="FFFFFF00"/>
                </patternFill>
              </fill>
            </x14:dxf>
          </x14:cfRule>
          <x14:cfRule type="containsText" priority="85" operator="containsText" id="{F249D2F3-E57A-4AB2-A598-46C087C4379B}">
            <xm:f>NOT(ISERROR(SEARCH('Risk rating scale'!$E$4,C6)))</xm:f>
            <xm:f>'Risk rating scale'!$E$4</xm:f>
            <x14:dxf>
              <fill>
                <patternFill>
                  <bgColor rgb="FFFF0000"/>
                </patternFill>
              </fill>
            </x14:dxf>
          </x14:cfRule>
          <x14:cfRule type="containsText" priority="86" operator="containsText" id="{5745D01C-4F0C-47D0-8BEC-758809772157}">
            <xm:f>NOT(ISERROR(SEARCH('Risk rating scale'!$D$4,C6)))</xm:f>
            <xm:f>'Risk rating scale'!$D$4</xm:f>
            <x14:dxf>
              <fill>
                <patternFill>
                  <bgColor rgb="FFFFC000"/>
                </patternFill>
              </fill>
            </x14:dxf>
          </x14:cfRule>
          <x14:cfRule type="containsText" priority="87" operator="containsText" id="{45AF4E5F-F1E2-495C-85EC-06A97881883F}">
            <xm:f>NOT(ISERROR(SEARCH('Risk rating scale'!$B$5,C6)))</xm:f>
            <xm:f>'Risk rating scale'!$B$5</xm:f>
            <x14:dxf>
              <fill>
                <patternFill>
                  <bgColor theme="6"/>
                </patternFill>
              </fill>
            </x14:dxf>
          </x14:cfRule>
          <xm:sqref>C6:Q6 C7:D11 F7:Q13 C12:C13 H14:H25 K14:K25 N14:N25 Q14:Q25 E6:E25</xm:sqref>
        </x14:conditionalFormatting>
        <x14:conditionalFormatting xmlns:xm="http://schemas.microsoft.com/office/excel/2006/main">
          <x14:cfRule type="containsText" priority="75" operator="containsText" id="{7C2BC841-B4C2-4C3D-83FF-9941D5B002CC}">
            <xm:f>NOT(ISERROR(SEARCH('Risk rating scale'!$A$9,B6)))</xm:f>
            <xm:f>'Risk rating scale'!$A$9</xm:f>
            <x14:dxf>
              <fill>
                <patternFill>
                  <bgColor theme="6"/>
                </patternFill>
              </fill>
            </x14:dxf>
          </x14:cfRule>
          <xm:sqref>B13 C6:Q6 B6:B11 C7:D11 F7:Q13 C12:C13 H14:H25 K14:K25 N14:N25 Q14:Q25 E6:E25</xm:sqref>
        </x14:conditionalFormatting>
        <x14:conditionalFormatting xmlns:xm="http://schemas.microsoft.com/office/excel/2006/main">
          <x14:cfRule type="containsText" priority="2" operator="containsText" id="{A81716C7-44BE-4014-AB26-61A4DEF8F1C2}">
            <xm:f>NOT(ISERROR(SEARCH('Risk rating scale'!$C$4,D12)))</xm:f>
            <xm:f>'Risk rating scale'!$C$4</xm:f>
            <x14:dxf>
              <fill>
                <patternFill>
                  <bgColor rgb="FFFFFF00"/>
                </patternFill>
              </fill>
            </x14:dxf>
          </x14:cfRule>
          <x14:cfRule type="containsText" priority="3" operator="containsText" id="{3C57D757-798A-4949-9F36-B655524301DE}">
            <xm:f>NOT(ISERROR(SEARCH('Risk rating scale'!$E$4,D12)))</xm:f>
            <xm:f>'Risk rating scale'!$E$4</xm:f>
            <x14:dxf>
              <fill>
                <patternFill>
                  <bgColor rgb="FFFF0000"/>
                </patternFill>
              </fill>
            </x14:dxf>
          </x14:cfRule>
          <x14:cfRule type="containsText" priority="4" operator="containsText" id="{E2C96FF2-448A-4D9E-AF5C-BAA5C3E3888B}">
            <xm:f>NOT(ISERROR(SEARCH('Risk rating scale'!$D$4,D12)))</xm:f>
            <xm:f>'Risk rating scale'!$D$4</xm:f>
            <x14:dxf>
              <fill>
                <patternFill>
                  <bgColor rgb="FFFFC000"/>
                </patternFill>
              </fill>
            </x14:dxf>
          </x14:cfRule>
          <x14:cfRule type="containsText" priority="5" operator="containsText" id="{18F723AE-8E32-4FC9-A81D-AC4E66C58C79}">
            <xm:f>NOT(ISERROR(SEARCH('Risk rating scale'!$B$5,D12)))</xm:f>
            <xm:f>'Risk rating scale'!$B$5</xm:f>
            <x14:dxf>
              <fill>
                <patternFill>
                  <bgColor theme="6"/>
                </patternFill>
              </fill>
            </x14:dxf>
          </x14:cfRule>
          <xm:sqref>D12:D25</xm:sqref>
        </x14:conditionalFormatting>
        <x14:conditionalFormatting xmlns:xm="http://schemas.microsoft.com/office/excel/2006/main">
          <x14:cfRule type="containsText" priority="1" operator="containsText" id="{70516D41-619E-4F0C-B0F1-D2C17630CBC1}">
            <xm:f>NOT(ISERROR(SEARCH('Risk rating scale'!$A$9,D12)))</xm:f>
            <xm:f>'Risk rating scale'!$A$9</xm:f>
            <x14:dxf>
              <fill>
                <patternFill>
                  <bgColor theme="6"/>
                </patternFill>
              </fill>
            </x14:dxf>
          </x14:cfRule>
          <xm:sqref>D12:D25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'Likelihood scale'!$A$5:$A$9</xm:f>
          </x14:formula1>
          <xm:sqref>D6:D25</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rgb="FF00B0F0"/>
  </sheetPr>
  <dimension ref="A1:G30"/>
  <sheetViews>
    <sheetView zoomScaleNormal="100" workbookViewId="0">
      <selection activeCell="J17" sqref="J17"/>
    </sheetView>
  </sheetViews>
  <sheetFormatPr defaultColWidth="8.85546875" defaultRowHeight="15" x14ac:dyDescent="0.25"/>
  <cols>
    <col min="1" max="1" width="37.42578125" style="22" customWidth="1"/>
    <col min="2" max="2" width="17.5703125" style="22" customWidth="1"/>
    <col min="3" max="3" width="13.42578125" style="22" customWidth="1"/>
    <col min="4" max="4" width="15" style="22" customWidth="1"/>
    <col min="5" max="5" width="13.85546875" style="22" customWidth="1"/>
    <col min="6" max="6" width="14.28515625" style="22" customWidth="1"/>
    <col min="7" max="7" width="14.7109375" style="22" customWidth="1"/>
    <col min="8" max="8" width="8.85546875" style="22"/>
    <col min="9" max="9" width="12" style="22" customWidth="1"/>
    <col min="10" max="10" width="14.7109375" style="22" customWidth="1"/>
    <col min="11" max="11" width="17.42578125" style="22" customWidth="1"/>
    <col min="12" max="16384" width="8.85546875" style="22"/>
  </cols>
  <sheetData>
    <row r="1" spans="1:7" ht="60.75" customHeight="1" x14ac:dyDescent="0.25">
      <c r="E1" s="154"/>
      <c r="F1" s="154"/>
      <c r="G1" s="154"/>
    </row>
    <row r="2" spans="1:7" ht="54" customHeight="1" thickBot="1" x14ac:dyDescent="0.3">
      <c r="A2" s="152" t="s">
        <v>289</v>
      </c>
      <c r="B2" s="152"/>
      <c r="C2" s="152"/>
      <c r="D2" s="152"/>
      <c r="E2" s="152"/>
      <c r="F2" s="152"/>
      <c r="G2" s="152"/>
    </row>
    <row r="3" spans="1:7" ht="19.5" customHeight="1" x14ac:dyDescent="0.25">
      <c r="A3" s="155" t="s">
        <v>112</v>
      </c>
      <c r="B3" s="160" t="s">
        <v>175</v>
      </c>
      <c r="C3" s="162" t="s">
        <v>44</v>
      </c>
      <c r="D3" s="163"/>
      <c r="E3" s="163"/>
      <c r="F3" s="163"/>
      <c r="G3" s="164"/>
    </row>
    <row r="4" spans="1:7" ht="16.5" thickBot="1" x14ac:dyDescent="0.3">
      <c r="A4" s="157"/>
      <c r="B4" s="161"/>
      <c r="C4" s="159" t="s">
        <v>33</v>
      </c>
      <c r="D4" s="159" t="s">
        <v>34</v>
      </c>
      <c r="E4" s="159" t="s">
        <v>85</v>
      </c>
      <c r="F4" s="159" t="s">
        <v>35</v>
      </c>
      <c r="G4" s="159" t="s">
        <v>176</v>
      </c>
    </row>
    <row r="5" spans="1:7" x14ac:dyDescent="0.25">
      <c r="A5" s="87" t="str">
        <f>IF('Future risk'!A6="","",'Future risk'!A6)</f>
        <v>e.g. storm water management system</v>
      </c>
      <c r="B5" s="92" t="str">
        <f>'Future exposure &amp; vulnerability'!J4</f>
        <v>Low</v>
      </c>
      <c r="C5" s="52" t="str">
        <f>'Future risk'!E6</f>
        <v>Medium</v>
      </c>
      <c r="D5" s="52" t="str">
        <f>'Future risk'!H6</f>
        <v>Extreme</v>
      </c>
      <c r="E5" s="52" t="str">
        <f>'Future risk'!K6</f>
        <v>No Risk</v>
      </c>
      <c r="F5" s="52" t="str">
        <f>'Future risk'!N6</f>
        <v>Low</v>
      </c>
      <c r="G5" s="52" t="str">
        <f>'Future risk'!Q6</f>
        <v>High</v>
      </c>
    </row>
    <row r="6" spans="1:7" x14ac:dyDescent="0.25">
      <c r="A6" s="87" t="str">
        <f>IF('Future risk'!A7="","",'Future risk'!A7)</f>
        <v/>
      </c>
      <c r="B6" s="92" t="str">
        <f>'Future exposure &amp; vulnerability'!J5</f>
        <v/>
      </c>
      <c r="C6" s="52" t="str">
        <f>'Future risk'!E7</f>
        <v/>
      </c>
      <c r="D6" s="52" t="str">
        <f>'Future risk'!H7</f>
        <v/>
      </c>
      <c r="E6" s="52" t="str">
        <f>'Future risk'!K7</f>
        <v/>
      </c>
      <c r="F6" s="52" t="str">
        <f>'Future risk'!N7</f>
        <v/>
      </c>
      <c r="G6" s="52" t="str">
        <f>'Future risk'!Q7</f>
        <v/>
      </c>
    </row>
    <row r="7" spans="1:7" x14ac:dyDescent="0.25">
      <c r="A7" s="87" t="str">
        <f>IF('Future risk'!A8="","",'Future risk'!A8)</f>
        <v/>
      </c>
      <c r="B7" s="92" t="str">
        <f>'Future exposure &amp; vulnerability'!J6</f>
        <v/>
      </c>
      <c r="C7" s="52" t="str">
        <f>'Future risk'!E8</f>
        <v/>
      </c>
      <c r="D7" s="52" t="str">
        <f>'Future risk'!H8</f>
        <v/>
      </c>
      <c r="E7" s="52" t="str">
        <f>'Future risk'!K8</f>
        <v/>
      </c>
      <c r="F7" s="52" t="str">
        <f>'Future risk'!N8</f>
        <v/>
      </c>
      <c r="G7" s="52" t="str">
        <f>'Future risk'!Q8</f>
        <v/>
      </c>
    </row>
    <row r="8" spans="1:7" x14ac:dyDescent="0.25">
      <c r="A8" s="87" t="str">
        <f>IF('Future risk'!A9="","",'Future risk'!A9)</f>
        <v/>
      </c>
      <c r="B8" s="92" t="str">
        <f>'Future exposure &amp; vulnerability'!J7</f>
        <v/>
      </c>
      <c r="C8" s="52" t="str">
        <f>'Future risk'!E9</f>
        <v/>
      </c>
      <c r="D8" s="52" t="str">
        <f>'Future risk'!H9</f>
        <v/>
      </c>
      <c r="E8" s="52" t="str">
        <f>'Future risk'!K9</f>
        <v/>
      </c>
      <c r="F8" s="52" t="str">
        <f>'Future risk'!N9</f>
        <v/>
      </c>
      <c r="G8" s="52" t="str">
        <f>'Future risk'!Q9</f>
        <v/>
      </c>
    </row>
    <row r="9" spans="1:7" x14ac:dyDescent="0.25">
      <c r="A9" s="87" t="str">
        <f>IF('Future risk'!A10="","",'Future risk'!A10)</f>
        <v/>
      </c>
      <c r="B9" s="92" t="str">
        <f>'Future exposure &amp; vulnerability'!J8</f>
        <v/>
      </c>
      <c r="C9" s="52" t="str">
        <f>'Future risk'!E10</f>
        <v/>
      </c>
      <c r="D9" s="52" t="str">
        <f>'Future risk'!H10</f>
        <v/>
      </c>
      <c r="E9" s="52" t="str">
        <f>'Future risk'!K10</f>
        <v/>
      </c>
      <c r="F9" s="52" t="str">
        <f>'Future risk'!N10</f>
        <v/>
      </c>
      <c r="G9" s="52" t="str">
        <f>'Future risk'!Q10</f>
        <v/>
      </c>
    </row>
    <row r="10" spans="1:7" x14ac:dyDescent="0.25">
      <c r="A10" s="87" t="str">
        <f>IF('Future risk'!A11="","",'Future risk'!A11)</f>
        <v/>
      </c>
      <c r="B10" s="92" t="str">
        <f>'Future exposure &amp; vulnerability'!J9</f>
        <v/>
      </c>
      <c r="C10" s="52" t="str">
        <f>'Future risk'!E11</f>
        <v/>
      </c>
      <c r="D10" s="52" t="str">
        <f>'Future risk'!H11</f>
        <v/>
      </c>
      <c r="E10" s="52" t="str">
        <f>'Future risk'!K11</f>
        <v/>
      </c>
      <c r="F10" s="52" t="str">
        <f>'Future risk'!N11</f>
        <v/>
      </c>
      <c r="G10" s="52" t="str">
        <f>'Future risk'!Q11</f>
        <v/>
      </c>
    </row>
    <row r="11" spans="1:7" x14ac:dyDescent="0.25">
      <c r="A11" s="87" t="str">
        <f>IF('Future risk'!A12="","",'Future risk'!A12)</f>
        <v/>
      </c>
      <c r="B11" s="92" t="str">
        <f>'Future exposure &amp; vulnerability'!J10</f>
        <v/>
      </c>
      <c r="C11" s="52" t="str">
        <f>'Future risk'!E12</f>
        <v/>
      </c>
      <c r="D11" s="52" t="str">
        <f>'Future risk'!H12</f>
        <v/>
      </c>
      <c r="E11" s="52" t="str">
        <f>'Future risk'!K12</f>
        <v/>
      </c>
      <c r="F11" s="52" t="str">
        <f>'Future risk'!N12</f>
        <v/>
      </c>
      <c r="G11" s="52" t="str">
        <f>'Future risk'!Q12</f>
        <v/>
      </c>
    </row>
    <row r="12" spans="1:7" x14ac:dyDescent="0.25">
      <c r="A12" s="87" t="str">
        <f>IF('Future risk'!A13="","",'Future risk'!A13)</f>
        <v/>
      </c>
      <c r="B12" s="92" t="str">
        <f>'Future exposure &amp; vulnerability'!J11</f>
        <v/>
      </c>
      <c r="C12" s="52" t="str">
        <f>'Future risk'!E13</f>
        <v/>
      </c>
      <c r="D12" s="52" t="str">
        <f>'Future risk'!H13</f>
        <v/>
      </c>
      <c r="E12" s="52" t="str">
        <f>'Future risk'!K13</f>
        <v/>
      </c>
      <c r="F12" s="52" t="str">
        <f>'Future risk'!N13</f>
        <v/>
      </c>
      <c r="G12" s="52" t="str">
        <f>'Future risk'!Q13</f>
        <v/>
      </c>
    </row>
    <row r="13" spans="1:7" x14ac:dyDescent="0.25">
      <c r="A13" s="87" t="str">
        <f>IF('Future risk'!A14="","",'Future risk'!A14)</f>
        <v/>
      </c>
      <c r="B13" s="92" t="str">
        <f>'Future exposure &amp; vulnerability'!J12</f>
        <v/>
      </c>
      <c r="C13" s="52" t="str">
        <f>'Future risk'!E14</f>
        <v/>
      </c>
      <c r="D13" s="52" t="str">
        <f>'Future risk'!H14</f>
        <v/>
      </c>
      <c r="E13" s="52" t="str">
        <f>'Future risk'!K14</f>
        <v/>
      </c>
      <c r="F13" s="52" t="str">
        <f>'Future risk'!N14</f>
        <v/>
      </c>
      <c r="G13" s="52" t="str">
        <f>'Future risk'!Q14</f>
        <v/>
      </c>
    </row>
    <row r="14" spans="1:7" x14ac:dyDescent="0.25">
      <c r="A14" s="87" t="str">
        <f>IF('Future risk'!A15="","",'Future risk'!A15)</f>
        <v/>
      </c>
      <c r="B14" s="92" t="str">
        <f>'Future exposure &amp; vulnerability'!J13</f>
        <v/>
      </c>
      <c r="C14" s="52" t="str">
        <f>'Future risk'!E15</f>
        <v/>
      </c>
      <c r="D14" s="52" t="str">
        <f>'Future risk'!H15</f>
        <v/>
      </c>
      <c r="E14" s="52" t="str">
        <f>'Future risk'!K15</f>
        <v/>
      </c>
      <c r="F14" s="52" t="str">
        <f>'Future risk'!N15</f>
        <v/>
      </c>
      <c r="G14" s="52" t="str">
        <f>'Future risk'!Q15</f>
        <v/>
      </c>
    </row>
    <row r="15" spans="1:7" x14ac:dyDescent="0.25">
      <c r="A15" s="87" t="str">
        <f>IF('Future risk'!A16="","",'Future risk'!A16)</f>
        <v/>
      </c>
      <c r="B15" s="92" t="str">
        <f>'Future exposure &amp; vulnerability'!J14</f>
        <v/>
      </c>
      <c r="C15" s="52" t="str">
        <f>'Future risk'!E16</f>
        <v/>
      </c>
      <c r="D15" s="52" t="str">
        <f>'Future risk'!H16</f>
        <v/>
      </c>
      <c r="E15" s="52" t="str">
        <f>'Future risk'!K16</f>
        <v/>
      </c>
      <c r="F15" s="52" t="str">
        <f>'Future risk'!N16</f>
        <v/>
      </c>
      <c r="G15" s="52" t="str">
        <f>'Future risk'!Q16</f>
        <v/>
      </c>
    </row>
    <row r="16" spans="1:7" x14ac:dyDescent="0.25">
      <c r="A16" s="87" t="str">
        <f>IF('Future risk'!A17="","",'Future risk'!A17)</f>
        <v/>
      </c>
      <c r="B16" s="92" t="str">
        <f>'Future exposure &amp; vulnerability'!J15</f>
        <v/>
      </c>
      <c r="C16" s="52" t="str">
        <f>'Future risk'!E17</f>
        <v/>
      </c>
      <c r="D16" s="52" t="str">
        <f>'Future risk'!H17</f>
        <v/>
      </c>
      <c r="E16" s="52" t="str">
        <f>'Future risk'!K17</f>
        <v/>
      </c>
      <c r="F16" s="52" t="str">
        <f>'Future risk'!N17</f>
        <v/>
      </c>
      <c r="G16" s="52" t="str">
        <f>'Future risk'!Q17</f>
        <v/>
      </c>
    </row>
    <row r="17" spans="1:7" x14ac:dyDescent="0.25">
      <c r="A17" s="87" t="str">
        <f>IF('Future risk'!A18="","",'Future risk'!A18)</f>
        <v/>
      </c>
      <c r="B17" s="92" t="str">
        <f>'Future exposure &amp; vulnerability'!J16</f>
        <v/>
      </c>
      <c r="C17" s="52" t="str">
        <f>'Future risk'!E18</f>
        <v/>
      </c>
      <c r="D17" s="52" t="str">
        <f>'Future risk'!H18</f>
        <v/>
      </c>
      <c r="E17" s="52" t="str">
        <f>'Future risk'!K18</f>
        <v/>
      </c>
      <c r="F17" s="52" t="str">
        <f>'Future risk'!N18</f>
        <v/>
      </c>
      <c r="G17" s="52" t="str">
        <f>'Future risk'!Q18</f>
        <v/>
      </c>
    </row>
    <row r="18" spans="1:7" x14ac:dyDescent="0.25">
      <c r="A18" s="87" t="str">
        <f>IF('Future risk'!A19="","",'Future risk'!A19)</f>
        <v/>
      </c>
      <c r="B18" s="92" t="str">
        <f>'Future exposure &amp; vulnerability'!J17</f>
        <v/>
      </c>
      <c r="C18" s="52" t="str">
        <f>'Future risk'!E19</f>
        <v/>
      </c>
      <c r="D18" s="52" t="str">
        <f>'Future risk'!H19</f>
        <v/>
      </c>
      <c r="E18" s="52" t="str">
        <f>'Future risk'!K19</f>
        <v/>
      </c>
      <c r="F18" s="52" t="str">
        <f>'Future risk'!N19</f>
        <v/>
      </c>
      <c r="G18" s="52" t="str">
        <f>'Future risk'!Q19</f>
        <v/>
      </c>
    </row>
    <row r="19" spans="1:7" x14ac:dyDescent="0.25">
      <c r="A19" s="87" t="str">
        <f>IF('Future risk'!A20="","",'Future risk'!A20)</f>
        <v/>
      </c>
      <c r="B19" s="92" t="str">
        <f>'Future exposure &amp; vulnerability'!J18</f>
        <v/>
      </c>
      <c r="C19" s="52" t="str">
        <f>'Future risk'!E20</f>
        <v/>
      </c>
      <c r="D19" s="52" t="str">
        <f>'Future risk'!H20</f>
        <v/>
      </c>
      <c r="E19" s="52" t="str">
        <f>'Future risk'!K20</f>
        <v/>
      </c>
      <c r="F19" s="52" t="str">
        <f>'Future risk'!N20</f>
        <v/>
      </c>
      <c r="G19" s="52" t="str">
        <f>'Future risk'!Q20</f>
        <v/>
      </c>
    </row>
    <row r="20" spans="1:7" x14ac:dyDescent="0.25">
      <c r="A20" s="87" t="str">
        <f>IF('Future risk'!A21="","",'Future risk'!A21)</f>
        <v/>
      </c>
      <c r="B20" s="92" t="str">
        <f>'Future exposure &amp; vulnerability'!J19</f>
        <v/>
      </c>
      <c r="C20" s="52" t="str">
        <f>'Future risk'!E21</f>
        <v/>
      </c>
      <c r="D20" s="52" t="str">
        <f>'Future risk'!H21</f>
        <v/>
      </c>
      <c r="E20" s="52" t="str">
        <f>'Future risk'!K21</f>
        <v/>
      </c>
      <c r="F20" s="52" t="str">
        <f>'Future risk'!N21</f>
        <v/>
      </c>
      <c r="G20" s="52" t="str">
        <f>'Future risk'!Q21</f>
        <v/>
      </c>
    </row>
    <row r="21" spans="1:7" x14ac:dyDescent="0.25">
      <c r="A21" s="87" t="str">
        <f>IF('Future risk'!A22="","",'Future risk'!A22)</f>
        <v/>
      </c>
      <c r="B21" s="92" t="str">
        <f>'Future exposure &amp; vulnerability'!J20</f>
        <v/>
      </c>
      <c r="C21" s="52" t="str">
        <f>'Future risk'!E22</f>
        <v/>
      </c>
      <c r="D21" s="52" t="str">
        <f>'Future risk'!H22</f>
        <v/>
      </c>
      <c r="E21" s="52" t="str">
        <f>'Future risk'!K22</f>
        <v/>
      </c>
      <c r="F21" s="52" t="str">
        <f>'Future risk'!N22</f>
        <v/>
      </c>
      <c r="G21" s="52" t="str">
        <f>'Future risk'!Q22</f>
        <v/>
      </c>
    </row>
    <row r="22" spans="1:7" x14ac:dyDescent="0.25">
      <c r="A22" s="87" t="str">
        <f>IF('Future risk'!A23="","",'Future risk'!A23)</f>
        <v/>
      </c>
      <c r="B22" s="92" t="str">
        <f>'Future exposure &amp; vulnerability'!J21</f>
        <v/>
      </c>
      <c r="C22" s="52" t="str">
        <f>'Future risk'!E23</f>
        <v/>
      </c>
      <c r="D22" s="52" t="str">
        <f>'Future risk'!H23</f>
        <v/>
      </c>
      <c r="E22" s="52" t="str">
        <f>'Future risk'!K23</f>
        <v/>
      </c>
      <c r="F22" s="52" t="str">
        <f>'Future risk'!N23</f>
        <v/>
      </c>
      <c r="G22" s="52" t="str">
        <f>'Future risk'!Q23</f>
        <v/>
      </c>
    </row>
    <row r="23" spans="1:7" x14ac:dyDescent="0.25">
      <c r="A23" s="87" t="str">
        <f>IF('Future risk'!A24="","",'Future risk'!A24)</f>
        <v/>
      </c>
      <c r="B23" s="92" t="str">
        <f>'Future exposure &amp; vulnerability'!J22</f>
        <v/>
      </c>
      <c r="C23" s="52" t="str">
        <f>'Future risk'!E24</f>
        <v/>
      </c>
      <c r="D23" s="52" t="str">
        <f>'Future risk'!H24</f>
        <v/>
      </c>
      <c r="E23" s="52" t="str">
        <f>'Future risk'!K24</f>
        <v/>
      </c>
      <c r="F23" s="52" t="str">
        <f>'Future risk'!N24</f>
        <v/>
      </c>
      <c r="G23" s="52" t="str">
        <f>'Future risk'!Q24</f>
        <v/>
      </c>
    </row>
    <row r="24" spans="1:7" x14ac:dyDescent="0.25">
      <c r="A24" s="87" t="str">
        <f>IF('Future risk'!A25="","",'Future risk'!A25)</f>
        <v/>
      </c>
      <c r="B24" s="92" t="str">
        <f>'Future exposure &amp; vulnerability'!J23</f>
        <v/>
      </c>
      <c r="C24" s="52" t="str">
        <f>'Future risk'!E25</f>
        <v/>
      </c>
      <c r="D24" s="52" t="str">
        <f>'Future risk'!H25</f>
        <v/>
      </c>
      <c r="E24" s="52" t="str">
        <f>'Future risk'!K25</f>
        <v/>
      </c>
      <c r="F24" s="52" t="str">
        <f>'Future risk'!N25</f>
        <v/>
      </c>
      <c r="G24" s="52" t="str">
        <f>'Future risk'!Q25</f>
        <v/>
      </c>
    </row>
    <row r="26" spans="1:7" x14ac:dyDescent="0.25">
      <c r="A26" s="73" t="s">
        <v>182</v>
      </c>
      <c r="B26" s="73"/>
      <c r="C26" s="73"/>
      <c r="D26" s="73"/>
      <c r="E26" s="73"/>
      <c r="F26" s="73"/>
    </row>
    <row r="28" spans="1:7" x14ac:dyDescent="0.25">
      <c r="B28" s="88"/>
      <c r="C28" s="89" t="s">
        <v>274</v>
      </c>
      <c r="D28" s="90" t="s">
        <v>275</v>
      </c>
    </row>
    <row r="29" spans="1:7" ht="28.5" x14ac:dyDescent="0.25">
      <c r="B29" s="89" t="s">
        <v>177</v>
      </c>
      <c r="C29" s="91" t="s">
        <v>178</v>
      </c>
      <c r="D29" s="91" t="s">
        <v>179</v>
      </c>
    </row>
    <row r="30" spans="1:7" ht="28.5" x14ac:dyDescent="0.25">
      <c r="B30" s="90" t="s">
        <v>180</v>
      </c>
      <c r="C30" s="91" t="s">
        <v>179</v>
      </c>
      <c r="D30" s="91" t="s">
        <v>181</v>
      </c>
    </row>
  </sheetData>
  <customSheetViews>
    <customSheetView guid="{4A58C8C9-091F-4957-8565-EBB7B116C12F}">
      <pageMargins left="0.7" right="0.7" top="0.75" bottom="0.75" header="0.3" footer="0.3"/>
    </customSheetView>
  </customSheetViews>
  <mergeCells count="4">
    <mergeCell ref="C3:G3"/>
    <mergeCell ref="B3:B4"/>
    <mergeCell ref="A3:A4"/>
    <mergeCell ref="A2:G2"/>
  </mergeCell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0" operator="containsText" id="{EF1CA217-4F73-4AE3-AFC1-012FFD22121A}">
            <xm:f>NOT(ISERROR(SEARCH('Preset Options'!$D$5,B5)))</xm:f>
            <xm:f>'Preset Options'!$D$5</xm:f>
            <x14:dxf>
              <fill>
                <patternFill>
                  <bgColor rgb="FFFF0000"/>
                </patternFill>
              </fill>
            </x14:dxf>
          </x14:cfRule>
          <x14:cfRule type="containsText" priority="21" operator="containsText" id="{8408879E-4177-4573-8676-8F7F234A25C9}">
            <xm:f>NOT(ISERROR(SEARCH('Preset Options'!$K$13,B5)))</xm:f>
            <xm:f>'Preset Options'!$K$13</xm:f>
            <x14:dxf>
              <fill>
                <patternFill>
                  <bgColor theme="9"/>
                </patternFill>
              </fill>
            </x14:dxf>
          </x14:cfRule>
          <x14:cfRule type="containsText" priority="22" operator="containsText" id="{ED2F3354-8FDD-4ED5-A058-25A46FE46C46}">
            <xm:f>NOT(ISERROR(SEARCH('Preset Options'!$D$3,B5)))</xm:f>
            <xm:f>'Preset Options'!$D$3</xm:f>
            <x14:dxf>
              <fill>
                <patternFill>
                  <bgColor rgb="FFFFFF00"/>
                </patternFill>
              </fill>
            </x14:dxf>
          </x14:cfRule>
          <x14:cfRule type="containsText" priority="23" operator="containsText" id="{F9E81D46-106B-4CF6-AFA4-94CDA65DE494}">
            <xm:f>NOT(ISERROR(SEARCH('Preset Options'!$D$2,B5)))</xm:f>
            <xm:f>'Preset Options'!$D$2</xm:f>
            <x14:dxf>
              <fill>
                <patternFill>
                  <bgColor theme="6"/>
                </patternFill>
              </fill>
            </x14:dxf>
          </x14:cfRule>
          <xm:sqref>B5:B24</xm:sqref>
        </x14:conditionalFormatting>
        <x14:conditionalFormatting xmlns:xm="http://schemas.microsoft.com/office/excel/2006/main">
          <x14:cfRule type="containsText" priority="12" operator="containsText" id="{1783BE8E-034C-40DA-85A1-435548FC473B}">
            <xm:f>NOT(ISERROR(SEARCH('Risk rating scale'!$C$4,C5)))</xm:f>
            <xm:f>'Risk rating scale'!$C$4</xm:f>
            <x14:dxf>
              <fill>
                <patternFill>
                  <bgColor rgb="FFFFFF00"/>
                </patternFill>
              </fill>
            </x14:dxf>
          </x14:cfRule>
          <x14:cfRule type="containsText" priority="13" operator="containsText" id="{1F8526A8-C459-4CCC-95F2-F5886785AA31}">
            <xm:f>NOT(ISERROR(SEARCH('Risk rating scale'!$E$4,C5)))</xm:f>
            <xm:f>'Risk rating scale'!$E$4</xm:f>
            <x14:dxf>
              <fill>
                <patternFill>
                  <bgColor rgb="FFFF0000"/>
                </patternFill>
              </fill>
            </x14:dxf>
          </x14:cfRule>
          <x14:cfRule type="containsText" priority="14" operator="containsText" id="{0D815E04-47B5-481A-8838-7AD9C9DFB37B}">
            <xm:f>NOT(ISERROR(SEARCH('Risk rating scale'!$D$4,C5)))</xm:f>
            <xm:f>'Risk rating scale'!$D$4</xm:f>
            <x14:dxf>
              <fill>
                <patternFill>
                  <bgColor rgb="FFFFC000"/>
                </patternFill>
              </fill>
            </x14:dxf>
          </x14:cfRule>
          <x14:cfRule type="containsText" priority="15" operator="containsText" id="{9F47EDEC-0A09-4DDE-A3A2-C56331D9414D}">
            <xm:f>NOT(ISERROR(SEARCH('Risk rating scale'!$B$5,C5)))</xm:f>
            <xm:f>'Risk rating scale'!$B$5</xm:f>
            <x14:dxf>
              <fill>
                <patternFill>
                  <bgColor theme="6"/>
                </patternFill>
              </fill>
            </x14:dxf>
          </x14:cfRule>
          <xm:sqref>C5:C24</xm:sqref>
        </x14:conditionalFormatting>
        <x14:conditionalFormatting xmlns:xm="http://schemas.microsoft.com/office/excel/2006/main">
          <x14:cfRule type="containsText" priority="11" operator="containsText" id="{B8E2709C-E074-4453-8C32-D07A4E1ABEAC}">
            <xm:f>NOT(ISERROR(SEARCH('Risk rating scale'!$A$9,C5)))</xm:f>
            <xm:f>'Risk rating scale'!$A$9</xm:f>
            <x14:dxf>
              <fill>
                <patternFill>
                  <bgColor theme="6"/>
                </patternFill>
              </fill>
            </x14:dxf>
          </x14:cfRule>
          <xm:sqref>C5:C24</xm:sqref>
        </x14:conditionalFormatting>
        <x14:conditionalFormatting xmlns:xm="http://schemas.microsoft.com/office/excel/2006/main">
          <x14:cfRule type="containsText" priority="2" operator="containsText" id="{B05D653B-6BAD-4B94-9F2C-F1C42DE870B5}">
            <xm:f>NOT(ISERROR(SEARCH('Risk rating scale'!$C$4,D5)))</xm:f>
            <xm:f>'Risk rating scale'!$C$4</xm:f>
            <x14:dxf>
              <fill>
                <patternFill>
                  <bgColor rgb="FFFFFF00"/>
                </patternFill>
              </fill>
            </x14:dxf>
          </x14:cfRule>
          <x14:cfRule type="containsText" priority="3" operator="containsText" id="{362DDDAC-4837-4F27-BF71-7EB662AB3B54}">
            <xm:f>NOT(ISERROR(SEARCH('Risk rating scale'!$E$4,D5)))</xm:f>
            <xm:f>'Risk rating scale'!$E$4</xm:f>
            <x14:dxf>
              <fill>
                <patternFill>
                  <bgColor rgb="FFFF0000"/>
                </patternFill>
              </fill>
            </x14:dxf>
          </x14:cfRule>
          <x14:cfRule type="containsText" priority="4" operator="containsText" id="{26D8C563-1220-4628-860E-F437480B514C}">
            <xm:f>NOT(ISERROR(SEARCH('Risk rating scale'!$D$4,D5)))</xm:f>
            <xm:f>'Risk rating scale'!$D$4</xm:f>
            <x14:dxf>
              <fill>
                <patternFill>
                  <bgColor rgb="FFFFC000"/>
                </patternFill>
              </fill>
            </x14:dxf>
          </x14:cfRule>
          <x14:cfRule type="containsText" priority="5" operator="containsText" id="{E0C0D25A-42B0-4C96-A0AA-37BBC78B3B86}">
            <xm:f>NOT(ISERROR(SEARCH('Risk rating scale'!$B$5,D5)))</xm:f>
            <xm:f>'Risk rating scale'!$B$5</xm:f>
            <x14:dxf>
              <fill>
                <patternFill>
                  <bgColor theme="6"/>
                </patternFill>
              </fill>
            </x14:dxf>
          </x14:cfRule>
          <xm:sqref>D5:G24</xm:sqref>
        </x14:conditionalFormatting>
        <x14:conditionalFormatting xmlns:xm="http://schemas.microsoft.com/office/excel/2006/main">
          <x14:cfRule type="containsText" priority="1" operator="containsText" id="{03878EC0-DA1E-44A2-999F-3A330234957D}">
            <xm:f>NOT(ISERROR(SEARCH('Risk rating scale'!$A$9,D5)))</xm:f>
            <xm:f>'Risk rating scale'!$A$9</xm:f>
            <x14:dxf>
              <fill>
                <patternFill>
                  <bgColor theme="6"/>
                </patternFill>
              </fill>
            </x14:dxf>
          </x14:cfRule>
          <xm:sqref>D5:G24</xm:sqref>
        </x14:conditionalFormatting>
      </x14:conditionalFormatting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2" tint="-0.499984740745262"/>
  </sheetPr>
  <dimension ref="A1:C9"/>
  <sheetViews>
    <sheetView workbookViewId="0">
      <selection activeCell="G7" sqref="G7"/>
    </sheetView>
  </sheetViews>
  <sheetFormatPr defaultColWidth="8.85546875" defaultRowHeight="15" x14ac:dyDescent="0.25"/>
  <cols>
    <col min="1" max="1" width="23.5703125" customWidth="1"/>
    <col min="2" max="2" width="42.28515625" customWidth="1"/>
    <col min="3" max="3" width="49.42578125" customWidth="1"/>
    <col min="4" max="4" width="20.28515625" customWidth="1"/>
    <col min="5" max="5" width="17" customWidth="1"/>
  </cols>
  <sheetData>
    <row r="1" spans="1:3" ht="60.75" customHeight="1" x14ac:dyDescent="0.25">
      <c r="C1" s="136"/>
    </row>
    <row r="2" spans="1:3" ht="15" customHeight="1" x14ac:dyDescent="0.25">
      <c r="A2" s="165" t="s">
        <v>252</v>
      </c>
      <c r="B2" s="165"/>
      <c r="C2" s="165"/>
    </row>
    <row r="3" spans="1:3" ht="81" customHeight="1" x14ac:dyDescent="0.25">
      <c r="A3" s="166"/>
      <c r="B3" s="166"/>
      <c r="C3" s="166"/>
    </row>
    <row r="4" spans="1:3" ht="83.25" thickBot="1" x14ac:dyDescent="0.3">
      <c r="A4" s="167" t="s">
        <v>290</v>
      </c>
      <c r="B4" s="168" t="s">
        <v>193</v>
      </c>
      <c r="C4" s="168" t="s">
        <v>194</v>
      </c>
    </row>
    <row r="5" spans="1:3" ht="19.5" thickBot="1" x14ac:dyDescent="0.3">
      <c r="A5" s="116" t="s">
        <v>195</v>
      </c>
      <c r="B5" s="79" t="s">
        <v>196</v>
      </c>
      <c r="C5" s="79" t="s">
        <v>197</v>
      </c>
    </row>
    <row r="6" spans="1:3" ht="19.5" thickBot="1" x14ac:dyDescent="0.3">
      <c r="A6" s="116" t="s">
        <v>2</v>
      </c>
      <c r="B6" s="79" t="s">
        <v>198</v>
      </c>
      <c r="C6" s="79" t="s">
        <v>199</v>
      </c>
    </row>
    <row r="7" spans="1:3" ht="30.75" thickBot="1" x14ac:dyDescent="0.3">
      <c r="A7" s="116" t="s">
        <v>3</v>
      </c>
      <c r="B7" s="79" t="s">
        <v>200</v>
      </c>
      <c r="C7" s="79" t="s">
        <v>201</v>
      </c>
    </row>
    <row r="8" spans="1:3" ht="30.75" thickBot="1" x14ac:dyDescent="0.3">
      <c r="A8" s="116" t="s">
        <v>4</v>
      </c>
      <c r="B8" s="79" t="s">
        <v>202</v>
      </c>
      <c r="C8" s="79" t="s">
        <v>203</v>
      </c>
    </row>
    <row r="9" spans="1:3" ht="19.5" thickBot="1" x14ac:dyDescent="0.3">
      <c r="A9" s="116" t="s">
        <v>5</v>
      </c>
      <c r="B9" s="79" t="s">
        <v>204</v>
      </c>
      <c r="C9" s="79" t="s">
        <v>205</v>
      </c>
    </row>
  </sheetData>
  <customSheetViews>
    <customSheetView guid="{4A58C8C9-091F-4957-8565-EBB7B116C12F}" scale="150" hiddenRows="1" topLeftCell="A7">
      <selection activeCell="D24" sqref="D23:D24"/>
      <pageMargins left="0.7" right="0.7" top="0.75" bottom="0.75" header="0.3" footer="0.3"/>
      <pageSetup paperSize="9" orientation="portrait"/>
    </customSheetView>
  </customSheetViews>
  <mergeCells count="1">
    <mergeCell ref="A2:C3"/>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theme="2" tint="-0.499984740745262"/>
  </sheetPr>
  <dimension ref="A1:L10"/>
  <sheetViews>
    <sheetView zoomScaleNormal="100" zoomScalePageLayoutView="120" workbookViewId="0">
      <selection activeCell="H4" sqref="H4"/>
    </sheetView>
  </sheetViews>
  <sheetFormatPr defaultColWidth="8.85546875" defaultRowHeight="15" x14ac:dyDescent="0.25"/>
  <cols>
    <col min="1" max="1" width="20" customWidth="1"/>
    <col min="2" max="2" width="29" customWidth="1"/>
    <col min="3" max="3" width="30" customWidth="1"/>
    <col min="4" max="4" width="30" hidden="1" customWidth="1"/>
    <col min="5" max="5" width="27.42578125" customWidth="1"/>
    <col min="6" max="6" width="27.7109375" customWidth="1"/>
    <col min="7" max="7" width="25.140625" customWidth="1"/>
    <col min="8" max="8" width="25" customWidth="1"/>
    <col min="9" max="9" width="21.140625" customWidth="1"/>
    <col min="10" max="10" width="18.85546875" customWidth="1"/>
    <col min="11" max="11" width="20.28515625" customWidth="1"/>
    <col min="12" max="12" width="17" customWidth="1"/>
  </cols>
  <sheetData>
    <row r="1" spans="1:12" ht="60" customHeight="1" x14ac:dyDescent="0.25">
      <c r="E1" s="136"/>
      <c r="F1" s="136"/>
    </row>
    <row r="2" spans="1:12" ht="15" customHeight="1" x14ac:dyDescent="0.25">
      <c r="A2" s="103" t="s">
        <v>292</v>
      </c>
      <c r="B2" s="104"/>
      <c r="C2" s="104"/>
      <c r="D2" s="104"/>
      <c r="E2" s="104"/>
      <c r="F2" s="104"/>
      <c r="J2" s="12"/>
      <c r="K2" s="12"/>
      <c r="L2" s="10"/>
    </row>
    <row r="3" spans="1:12" ht="19.5" thickBot="1" x14ac:dyDescent="0.3">
      <c r="A3" s="20"/>
      <c r="B3" s="169" t="s">
        <v>33</v>
      </c>
      <c r="C3" s="169" t="s">
        <v>34</v>
      </c>
      <c r="D3" s="169" t="s">
        <v>69</v>
      </c>
      <c r="E3" s="169" t="s">
        <v>85</v>
      </c>
      <c r="F3" s="170" t="s">
        <v>35</v>
      </c>
      <c r="J3" s="12"/>
      <c r="K3" s="12"/>
      <c r="L3" s="10"/>
    </row>
    <row r="4" spans="1:12" ht="98.25" thickBot="1" x14ac:dyDescent="0.3">
      <c r="A4" s="171" t="s">
        <v>291</v>
      </c>
      <c r="B4" s="6" t="s">
        <v>259</v>
      </c>
      <c r="C4" s="6" t="s">
        <v>261</v>
      </c>
      <c r="D4" s="31" t="s">
        <v>68</v>
      </c>
      <c r="E4" s="6" t="s">
        <v>13</v>
      </c>
      <c r="F4" s="6" t="s">
        <v>260</v>
      </c>
      <c r="J4" s="16"/>
      <c r="K4" s="7"/>
      <c r="L4" s="10"/>
    </row>
    <row r="5" spans="1:12" ht="45.75" thickBot="1" x14ac:dyDescent="0.3">
      <c r="A5" s="116" t="s">
        <v>8</v>
      </c>
      <c r="B5" s="3" t="s">
        <v>258</v>
      </c>
      <c r="C5" s="3" t="s">
        <v>242</v>
      </c>
      <c r="D5" s="3"/>
      <c r="E5" s="3" t="s">
        <v>18</v>
      </c>
      <c r="F5" s="3" t="s">
        <v>253</v>
      </c>
      <c r="J5" s="9"/>
      <c r="L5" s="10"/>
    </row>
    <row r="6" spans="1:12" ht="105.75" thickBot="1" x14ac:dyDescent="0.3">
      <c r="A6" s="116" t="s">
        <v>9</v>
      </c>
      <c r="B6" s="3" t="s">
        <v>111</v>
      </c>
      <c r="C6" s="3" t="s">
        <v>20</v>
      </c>
      <c r="D6" s="3"/>
      <c r="E6" s="3" t="s">
        <v>30</v>
      </c>
      <c r="F6" s="3" t="s">
        <v>19</v>
      </c>
      <c r="J6" s="17"/>
      <c r="L6" s="10"/>
    </row>
    <row r="7" spans="1:12" ht="105.75" thickBot="1" x14ac:dyDescent="0.3">
      <c r="A7" s="116" t="s">
        <v>10</v>
      </c>
      <c r="B7" s="3" t="s">
        <v>243</v>
      </c>
      <c r="C7" s="3" t="s">
        <v>257</v>
      </c>
      <c r="D7" s="3"/>
      <c r="E7" s="3" t="s">
        <v>31</v>
      </c>
      <c r="F7" s="3" t="s">
        <v>32</v>
      </c>
      <c r="J7" s="17"/>
      <c r="L7" s="10"/>
    </row>
    <row r="8" spans="1:12" ht="90.75" thickBot="1" x14ac:dyDescent="0.3">
      <c r="A8" s="116" t="s">
        <v>11</v>
      </c>
      <c r="B8" s="3" t="s">
        <v>27</v>
      </c>
      <c r="C8" s="3" t="s">
        <v>256</v>
      </c>
      <c r="D8" s="3"/>
      <c r="E8" s="3" t="s">
        <v>29</v>
      </c>
      <c r="F8" s="3" t="s">
        <v>255</v>
      </c>
      <c r="J8" s="17"/>
      <c r="L8" s="10"/>
    </row>
    <row r="9" spans="1:12" ht="45.75" thickBot="1" x14ac:dyDescent="0.3">
      <c r="A9" s="116" t="s">
        <v>12</v>
      </c>
      <c r="B9" s="3" t="s">
        <v>26</v>
      </c>
      <c r="C9" s="3" t="s">
        <v>25</v>
      </c>
      <c r="D9" s="3"/>
      <c r="E9" s="3" t="s">
        <v>28</v>
      </c>
      <c r="F9" s="3" t="s">
        <v>254</v>
      </c>
      <c r="J9" s="17"/>
      <c r="L9" s="10"/>
    </row>
    <row r="10" spans="1:12" ht="30.75" thickBot="1" x14ac:dyDescent="0.3">
      <c r="A10" s="116" t="s">
        <v>36</v>
      </c>
      <c r="B10" s="3" t="s">
        <v>37</v>
      </c>
      <c r="C10" s="3" t="s">
        <v>38</v>
      </c>
      <c r="D10" s="3"/>
      <c r="E10" s="3" t="s">
        <v>39</v>
      </c>
      <c r="F10" s="3" t="s">
        <v>40</v>
      </c>
    </row>
  </sheetData>
  <customSheetViews>
    <customSheetView guid="{4A58C8C9-091F-4957-8565-EBB7B116C12F}" scale="120" hiddenColumns="1">
      <selection activeCell="G7" sqref="G7"/>
      <pageMargins left="0.7" right="0.7" top="0.75" bottom="0.75" header="0.3" footer="0.3"/>
      <pageSetup paperSize="9" orientation="portrait"/>
    </customSheetView>
  </customSheetViews>
  <mergeCells count="1">
    <mergeCell ref="A2:F2"/>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dimension ref="B1:AN17"/>
  <sheetViews>
    <sheetView topLeftCell="A2" workbookViewId="0">
      <selection activeCell="AM14" sqref="AM14"/>
    </sheetView>
  </sheetViews>
  <sheetFormatPr defaultColWidth="8.85546875" defaultRowHeight="15" x14ac:dyDescent="0.25"/>
  <cols>
    <col min="1" max="1" width="15.42578125" style="22" customWidth="1"/>
    <col min="2" max="2" width="11.28515625" style="22" customWidth="1"/>
    <col min="3" max="3" width="15.7109375" style="22" customWidth="1"/>
    <col min="4" max="6" width="11.85546875" style="22" customWidth="1"/>
    <col min="7" max="7" width="16.140625" style="22" customWidth="1"/>
    <col min="8" max="9" width="13.7109375" style="22" customWidth="1"/>
    <col min="10" max="13" width="11.85546875" style="22" hidden="1" customWidth="1"/>
    <col min="14" max="14" width="12.7109375" style="22" hidden="1" customWidth="1"/>
    <col min="15" max="15" width="10.85546875" style="22" hidden="1" customWidth="1"/>
    <col min="16" max="16" width="14.7109375" style="22" hidden="1" customWidth="1"/>
    <col min="17" max="18" width="13.7109375" style="22" hidden="1" customWidth="1"/>
    <col min="19" max="37" width="0" style="22" hidden="1" customWidth="1"/>
    <col min="38" max="16384" width="8.85546875" style="22"/>
  </cols>
  <sheetData>
    <row r="1" spans="2:40" ht="57" hidden="1" customHeight="1" x14ac:dyDescent="0.25">
      <c r="B1" s="26"/>
      <c r="C1" s="26"/>
      <c r="D1" s="27"/>
      <c r="E1" s="27"/>
      <c r="F1" s="27"/>
      <c r="G1" s="27"/>
      <c r="H1" s="27"/>
      <c r="I1" s="27"/>
      <c r="J1" s="27"/>
      <c r="K1" s="27"/>
      <c r="L1" s="27"/>
      <c r="M1" s="27"/>
      <c r="N1" s="27"/>
      <c r="O1" s="27"/>
      <c r="P1" s="27"/>
      <c r="Q1" s="27"/>
      <c r="R1" s="27"/>
    </row>
    <row r="2" spans="2:40" ht="25.5" customHeight="1" x14ac:dyDescent="0.25">
      <c r="B2" s="106" t="s">
        <v>93</v>
      </c>
      <c r="C2" s="106"/>
      <c r="D2" s="106"/>
      <c r="E2" s="106"/>
      <c r="F2" s="106"/>
      <c r="G2" s="106"/>
      <c r="H2" s="106"/>
      <c r="I2" s="106"/>
      <c r="J2" s="27"/>
      <c r="K2" s="27"/>
      <c r="L2" s="27"/>
      <c r="M2" s="27"/>
      <c r="N2" s="27"/>
      <c r="O2" s="27"/>
      <c r="P2" s="27"/>
      <c r="Q2" s="27"/>
      <c r="R2" s="27"/>
    </row>
    <row r="3" spans="2:40" ht="45" x14ac:dyDescent="0.25">
      <c r="B3" s="44"/>
      <c r="C3" s="44"/>
      <c r="D3" s="43" t="s">
        <v>63</v>
      </c>
      <c r="E3" s="43" t="s">
        <v>59</v>
      </c>
      <c r="F3" s="43" t="s">
        <v>99</v>
      </c>
      <c r="G3" s="43" t="s">
        <v>100</v>
      </c>
      <c r="H3" s="43" t="s">
        <v>62</v>
      </c>
      <c r="I3" s="43" t="s">
        <v>102</v>
      </c>
      <c r="J3" s="30" t="s">
        <v>83</v>
      </c>
      <c r="K3" s="24" t="s">
        <v>70</v>
      </c>
      <c r="L3" s="24" t="s">
        <v>71</v>
      </c>
      <c r="M3" s="24" t="s">
        <v>72</v>
      </c>
      <c r="N3" s="23" t="s">
        <v>59</v>
      </c>
      <c r="O3" s="23" t="s">
        <v>60</v>
      </c>
      <c r="P3" s="23" t="s">
        <v>61</v>
      </c>
      <c r="Q3" s="30" t="s">
        <v>62</v>
      </c>
      <c r="R3" s="32"/>
      <c r="S3" s="22" t="s">
        <v>73</v>
      </c>
      <c r="T3" s="24" t="s">
        <v>70</v>
      </c>
      <c r="U3" s="24" t="s">
        <v>71</v>
      </c>
      <c r="V3" s="24" t="s">
        <v>72</v>
      </c>
    </row>
    <row r="4" spans="2:40" ht="65.25" customHeight="1" x14ac:dyDescent="0.25">
      <c r="B4" s="53" t="s">
        <v>64</v>
      </c>
      <c r="C4" s="45" t="e">
        <f>#REF!</f>
        <v>#REF!</v>
      </c>
      <c r="D4" s="47" t="str">
        <f>IFERROR((VLOOKUP(#REF!,'Preset Options'!$D$1:$E$5,2,FALSE)),"")</f>
        <v/>
      </c>
      <c r="E4" s="47" t="str">
        <f>IFERROR((VLOOKUP(#REF!,'Preset Options'!$D$1:$E$5,2,FALSE)),"")</f>
        <v/>
      </c>
      <c r="F4" s="47" t="str">
        <f>IFERROR((VLOOKUP(#REF!,'Preset Options'!$D$1:$E$5,2,FALSE)),"")</f>
        <v/>
      </c>
      <c r="G4" s="47" t="str">
        <f>IFERROR((VLOOKUP(#REF!,'Preset Options'!$D$1:$E$5,2,FALSE)),"")</f>
        <v/>
      </c>
      <c r="H4" s="47" t="str">
        <f>IFERROR((VLOOKUP(#REF!,'Preset Options'!$D$1:$E$5,2,FALSE)),"")</f>
        <v/>
      </c>
      <c r="I4" s="48" t="e">
        <f>AVERAGE(D4:H4)</f>
        <v>#DIV/0!</v>
      </c>
      <c r="J4" s="24">
        <v>1</v>
      </c>
      <c r="K4" s="15" t="s">
        <v>23</v>
      </c>
      <c r="L4" s="34">
        <v>1</v>
      </c>
      <c r="M4" s="34">
        <v>1</v>
      </c>
      <c r="N4" s="24" t="str">
        <f>IFERROR((VLOOKUP(#REF!,'Preset Options'!$D$1:$E$5,2,FALSE)),"")</f>
        <v/>
      </c>
      <c r="O4" s="24" t="str">
        <f>IFERROR((VLOOKUP(#REF!,'Preset Options'!$D$1:$E$5,2,FALSE)),"")</f>
        <v/>
      </c>
      <c r="P4" s="24" t="str">
        <f>IFERROR((VLOOKUP(#REF!,'Preset Options'!$D$1:$E$5,2,FALSE)),"")</f>
        <v/>
      </c>
      <c r="Q4" s="24" t="str">
        <f>IFERROR((VLOOKUP(#REF!,'Preset Options'!$D$1:$E$5,2,FALSE)),"")</f>
        <v/>
      </c>
      <c r="R4" s="33"/>
      <c r="S4" s="22">
        <v>1</v>
      </c>
      <c r="T4" s="15" t="s">
        <v>74</v>
      </c>
      <c r="U4" s="34">
        <v>1</v>
      </c>
      <c r="V4" s="34">
        <v>1</v>
      </c>
      <c r="AM4" s="22" t="s">
        <v>23</v>
      </c>
      <c r="AN4" s="22">
        <v>2</v>
      </c>
    </row>
    <row r="5" spans="2:40" ht="18.75" x14ac:dyDescent="0.25">
      <c r="B5" s="54"/>
      <c r="C5" s="45" t="e">
        <f>#REF!</f>
        <v>#REF!</v>
      </c>
      <c r="D5" s="47" t="str">
        <f>IFERROR((VLOOKUP(#REF!,'Preset Options'!$D$1:$E$5,2,FALSE)),"")</f>
        <v/>
      </c>
      <c r="E5" s="47" t="str">
        <f>IFERROR((VLOOKUP(#REF!,'Preset Options'!$D$1:$E$5,2,FALSE)),"")</f>
        <v/>
      </c>
      <c r="F5" s="47" t="str">
        <f>IFERROR((VLOOKUP(#REF!,'Preset Options'!$D$1:$E$5,2,FALSE)),"")</f>
        <v/>
      </c>
      <c r="G5" s="47" t="str">
        <f>IFERROR((VLOOKUP(#REF!,'Preset Options'!$D$1:$E$5,2,FALSE)),"")</f>
        <v/>
      </c>
      <c r="H5" s="47" t="str">
        <f>IFERROR((VLOOKUP(#REF!,'Preset Options'!$D$1:$E$5,2,FALSE)),"")</f>
        <v/>
      </c>
      <c r="I5" s="48" t="e">
        <f t="shared" ref="I5:I16" si="0">AVERAGE(D5:H5)</f>
        <v>#DIV/0!</v>
      </c>
      <c r="J5" s="24">
        <v>2</v>
      </c>
      <c r="K5" s="13" t="s">
        <v>24</v>
      </c>
      <c r="L5" s="34">
        <v>1</v>
      </c>
      <c r="M5" s="34">
        <v>1</v>
      </c>
      <c r="N5" s="24" t="str">
        <f>IFERROR((VLOOKUP(#REF!,'Preset Options'!$D$1:$E$5,2,FALSE)),"")</f>
        <v/>
      </c>
      <c r="O5" s="24" t="str">
        <f>IFERROR((VLOOKUP(#REF!,'Preset Options'!$D$1:$E$5,2,FALSE)),"")</f>
        <v/>
      </c>
      <c r="P5" s="24" t="str">
        <f>IFERROR((VLOOKUP(#REF!,'Preset Options'!$D$1:$E$5,2,FALSE)),"")</f>
        <v/>
      </c>
      <c r="Q5" s="24" t="str">
        <f>IFERROR((VLOOKUP(#REF!,'Preset Options'!$D$1:$E$5,2,FALSE)),"")</f>
        <v/>
      </c>
      <c r="R5" s="33"/>
      <c r="S5" s="22">
        <v>2</v>
      </c>
      <c r="T5" s="13" t="s">
        <v>75</v>
      </c>
      <c r="U5" s="34">
        <v>1</v>
      </c>
      <c r="V5" s="34">
        <v>1</v>
      </c>
      <c r="AM5" s="22" t="s">
        <v>24</v>
      </c>
      <c r="AN5" s="22">
        <v>2</v>
      </c>
    </row>
    <row r="6" spans="2:40" ht="45" customHeight="1" x14ac:dyDescent="0.25">
      <c r="B6" s="54"/>
      <c r="C6" s="45" t="e">
        <f>#REF!</f>
        <v>#REF!</v>
      </c>
      <c r="D6" s="47" t="str">
        <f>IFERROR((VLOOKUP(#REF!,'Preset Options'!$D$1:$E$5,2,FALSE)),"")</f>
        <v/>
      </c>
      <c r="E6" s="47" t="str">
        <f>IFERROR((VLOOKUP(#REF!,'Preset Options'!$D$1:$E$5,2,FALSE)),"")</f>
        <v/>
      </c>
      <c r="F6" s="47" t="str">
        <f>IFERROR((VLOOKUP(#REF!,'Preset Options'!$D$1:$E$5,2,FALSE)),"")</f>
        <v/>
      </c>
      <c r="G6" s="47" t="str">
        <f>IFERROR((VLOOKUP(#REF!,'Preset Options'!$D$1:$E$5,2,FALSE)),"")</f>
        <v/>
      </c>
      <c r="H6" s="47" t="str">
        <f>IFERROR((VLOOKUP(#REF!,'Preset Options'!$D$1:$E$5,2,FALSE)),"")</f>
        <v/>
      </c>
      <c r="I6" s="48" t="e">
        <f>AVERAGE(D6:H6)</f>
        <v>#DIV/0!</v>
      </c>
      <c r="J6" s="24"/>
      <c r="K6" s="24"/>
      <c r="L6" s="24"/>
      <c r="M6" s="24"/>
      <c r="N6" s="24" t="str">
        <f>IFERROR((VLOOKUP(#REF!,'Preset Options'!$D$1:$E$5,2,FALSE)),"")</f>
        <v/>
      </c>
      <c r="O6" s="24" t="str">
        <f>IFERROR((VLOOKUP(#REF!,'Preset Options'!$D$1:$E$5,2,FALSE)),"")</f>
        <v/>
      </c>
      <c r="P6" s="24" t="str">
        <f>IFERROR((VLOOKUP(#REF!,'Preset Options'!$D$1:$E$5,2,FALSE)),"")</f>
        <v/>
      </c>
      <c r="Q6" s="24" t="str">
        <f>IFERROR((VLOOKUP(#REF!,'Preset Options'!$D$1:$E$5,2,FALSE)),"")</f>
        <v/>
      </c>
      <c r="R6" s="33"/>
      <c r="AM6" s="22" t="s">
        <v>22</v>
      </c>
      <c r="AN6" s="22">
        <v>2</v>
      </c>
    </row>
    <row r="7" spans="2:40" ht="18.75" x14ac:dyDescent="0.25">
      <c r="B7" s="54"/>
      <c r="C7" s="45" t="e">
        <f>#REF!</f>
        <v>#REF!</v>
      </c>
      <c r="D7" s="47" t="str">
        <f>IFERROR((VLOOKUP(#REF!,'Preset Options'!$D$1:$E$5,2,FALSE)),"")</f>
        <v/>
      </c>
      <c r="E7" s="47" t="str">
        <f>IFERROR((VLOOKUP(#REF!,'Preset Options'!$D$1:$E$5,2,FALSE)),"")</f>
        <v/>
      </c>
      <c r="F7" s="47" t="str">
        <f>IFERROR((VLOOKUP(#REF!,'Preset Options'!$D$1:$E$5,2,FALSE)),"")</f>
        <v/>
      </c>
      <c r="G7" s="47" t="str">
        <f>IFERROR((VLOOKUP(#REF!,'Preset Options'!$D$1:$E$5,2,FALSE)),"")</f>
        <v/>
      </c>
      <c r="H7" s="47" t="str">
        <f>IFERROR((VLOOKUP(#REF!,'Preset Options'!$D$1:$E$5,2,FALSE)),"")</f>
        <v/>
      </c>
      <c r="I7" s="48" t="e">
        <f t="shared" si="0"/>
        <v>#DIV/0!</v>
      </c>
      <c r="J7" s="24">
        <v>4</v>
      </c>
      <c r="K7" s="14" t="s">
        <v>21</v>
      </c>
      <c r="L7" s="34">
        <v>1</v>
      </c>
      <c r="M7" s="34">
        <v>1</v>
      </c>
      <c r="N7" s="24" t="str">
        <f>IFERROR((VLOOKUP(#REF!,'Preset Options'!$D$1:$E$5,2,FALSE)),"")</f>
        <v/>
      </c>
      <c r="O7" s="24" t="str">
        <f>IFERROR((VLOOKUP(#REF!,'Preset Options'!$D$1:$E$5,2,FALSE)),"")</f>
        <v/>
      </c>
      <c r="P7" s="24" t="str">
        <f>IFERROR((VLOOKUP(#REF!,'Preset Options'!$D$1:$E$5,2,FALSE)),"")</f>
        <v/>
      </c>
      <c r="Q7" s="24" t="str">
        <f>IFERROR((VLOOKUP(#REF!,'Preset Options'!$D$1:$E$5,2,FALSE)),"")</f>
        <v/>
      </c>
      <c r="R7" s="33"/>
      <c r="S7" s="22">
        <v>4</v>
      </c>
      <c r="T7" s="14" t="s">
        <v>77</v>
      </c>
      <c r="U7" s="34">
        <v>1</v>
      </c>
      <c r="V7" s="34">
        <v>1</v>
      </c>
      <c r="AM7" s="22" t="s">
        <v>21</v>
      </c>
      <c r="AN7" s="22">
        <v>2</v>
      </c>
    </row>
    <row r="8" spans="2:40" ht="42" customHeight="1" x14ac:dyDescent="0.25">
      <c r="B8" s="54"/>
      <c r="C8" s="45" t="e">
        <f>#REF!</f>
        <v>#REF!</v>
      </c>
      <c r="D8" s="47" t="str">
        <f>IFERROR((VLOOKUP(#REF!,'Preset Options'!$D$1:$E$5,2,FALSE)),"")</f>
        <v/>
      </c>
      <c r="E8" s="47" t="str">
        <f>IFERROR((VLOOKUP(#REF!,'Preset Options'!$D$1:$E$5,2,FALSE)),"")</f>
        <v/>
      </c>
      <c r="F8" s="47" t="str">
        <f>IFERROR((VLOOKUP(#REF!,'Preset Options'!$D$1:$E$5,2,FALSE)),"")</f>
        <v/>
      </c>
      <c r="G8" s="47" t="str">
        <f>IFERROR((VLOOKUP(#REF!,'Preset Options'!$D$1:$E$5,2,FALSE)),"")</f>
        <v/>
      </c>
      <c r="H8" s="47" t="str">
        <f>IFERROR((VLOOKUP(#REF!,'Preset Options'!$D$1:$E$5,2,FALSE)),"")</f>
        <v/>
      </c>
      <c r="I8" s="48" t="e">
        <f t="shared" si="0"/>
        <v>#DIV/0!</v>
      </c>
      <c r="J8" s="24"/>
      <c r="K8" s="24"/>
      <c r="L8" s="24"/>
      <c r="M8" s="24"/>
      <c r="N8" s="24" t="str">
        <f>IFERROR((VLOOKUP(#REF!,'Preset Options'!$D$1:$E$5,2,FALSE)),"")</f>
        <v/>
      </c>
      <c r="O8" s="24" t="str">
        <f>IFERROR((VLOOKUP(#REF!,'Preset Options'!$D$1:$E$5,2,FALSE)),"")</f>
        <v/>
      </c>
      <c r="P8" s="24" t="str">
        <f>IFERROR((VLOOKUP(#REF!,'Preset Options'!$D$1:$E$5,2,FALSE)),"")</f>
        <v/>
      </c>
      <c r="Q8" s="24" t="str">
        <f>IFERROR((VLOOKUP(#REF!,'Preset Options'!$D$1:$E$5,2,FALSE)),"")</f>
        <v/>
      </c>
      <c r="R8" s="33"/>
    </row>
    <row r="9" spans="2:40" ht="18.75" x14ac:dyDescent="0.25">
      <c r="B9" s="54"/>
      <c r="C9" s="45" t="e">
        <f>#REF!</f>
        <v>#REF!</v>
      </c>
      <c r="D9" s="47" t="str">
        <f>IFERROR((VLOOKUP(#REF!,'Preset Options'!$D$1:$E$5,2,FALSE)),"")</f>
        <v/>
      </c>
      <c r="E9" s="47" t="str">
        <f>IFERROR((VLOOKUP(#REF!,'Preset Options'!$D$1:$E$5,2,FALSE)),"")</f>
        <v/>
      </c>
      <c r="F9" s="47" t="str">
        <f>IFERROR((VLOOKUP(#REF!,'Preset Options'!$D$1:$E$5,2,FALSE)),"")</f>
        <v/>
      </c>
      <c r="G9" s="47" t="str">
        <f>IFERROR((VLOOKUP(#REF!,'Preset Options'!$D$1:$E$5,2,FALSE)),"")</f>
        <v/>
      </c>
      <c r="H9" s="47" t="str">
        <f>IFERROR((VLOOKUP(#REF!,'Preset Options'!$D$1:$E$5,2,FALSE)),"")</f>
        <v/>
      </c>
      <c r="I9" s="48" t="e">
        <f>AVERAGE(D9:H9)</f>
        <v>#DIV/0!</v>
      </c>
      <c r="J9" s="24">
        <v>3</v>
      </c>
      <c r="K9" s="18" t="s">
        <v>22</v>
      </c>
      <c r="L9" s="34">
        <v>1</v>
      </c>
      <c r="M9" s="34">
        <v>1</v>
      </c>
      <c r="N9" s="24" t="str">
        <f>IFERROR((VLOOKUP(#REF!,'Preset Options'!$D$1:$E$5,2,FALSE)),"")</f>
        <v/>
      </c>
      <c r="O9" s="24" t="str">
        <f>IFERROR((VLOOKUP(#REF!,'Preset Options'!$D$1:$E$5,2,FALSE)),"")</f>
        <v/>
      </c>
      <c r="P9" s="24" t="str">
        <f>IFERROR((VLOOKUP(#REF!,'Preset Options'!$D$1:$E$5,2,FALSE)),"")</f>
        <v/>
      </c>
      <c r="Q9" s="24" t="str">
        <f>IFERROR((VLOOKUP(#REF!,'Preset Options'!$D$1:$E$5,2,FALSE)),"")</f>
        <v/>
      </c>
      <c r="R9" s="33"/>
      <c r="S9" s="22">
        <v>3</v>
      </c>
      <c r="T9" s="18" t="s">
        <v>76</v>
      </c>
      <c r="U9" s="34">
        <v>1</v>
      </c>
      <c r="V9" s="34">
        <v>1</v>
      </c>
    </row>
    <row r="10" spans="2:40" ht="47.25" customHeight="1" x14ac:dyDescent="0.25">
      <c r="B10" s="54"/>
      <c r="C10" s="45" t="e">
        <f>#REF!</f>
        <v>#REF!</v>
      </c>
      <c r="D10" s="47" t="str">
        <f>IFERROR((VLOOKUP(#REF!,'Preset Options'!$D$1:$E$5,2,FALSE)),"")</f>
        <v/>
      </c>
      <c r="E10" s="47" t="str">
        <f>IFERROR((VLOOKUP(#REF!,'Preset Options'!$D$1:$E$5,2,FALSE)),"")</f>
        <v/>
      </c>
      <c r="F10" s="47" t="str">
        <f>IFERROR((VLOOKUP(#REF!,'Preset Options'!$D$1:$E$5,2,FALSE)),"")</f>
        <v/>
      </c>
      <c r="G10" s="47" t="str">
        <f>IFERROR((VLOOKUP(#REF!,'Preset Options'!$D$1:$E$5,2,FALSE)),"")</f>
        <v/>
      </c>
      <c r="H10" s="47" t="str">
        <f>IFERROR((VLOOKUP(#REF!,'Preset Options'!$D$1:$E$5,2,FALSE)),"")</f>
        <v/>
      </c>
      <c r="I10" s="48" t="e">
        <f t="shared" si="0"/>
        <v>#DIV/0!</v>
      </c>
      <c r="J10" s="24"/>
      <c r="K10" s="24"/>
      <c r="L10" s="24"/>
      <c r="M10" s="24"/>
      <c r="N10" s="24" t="str">
        <f>IFERROR((VLOOKUP(#REF!,'Preset Options'!$D$1:$E$5,2,FALSE)),"")</f>
        <v/>
      </c>
      <c r="O10" s="24" t="str">
        <f>IFERROR((VLOOKUP(#REF!,'Preset Options'!$D$1:$E$5,2,FALSE)),"")</f>
        <v/>
      </c>
      <c r="P10" s="24" t="str">
        <f>IFERROR((VLOOKUP(#REF!,'Preset Options'!$D$1:$E$5,2,FALSE)),"")</f>
        <v/>
      </c>
      <c r="Q10" s="24" t="str">
        <f>IFERROR((VLOOKUP(#REF!,'Preset Options'!$D$1:$E$5,2,FALSE)),"")</f>
        <v/>
      </c>
      <c r="R10" s="33"/>
    </row>
    <row r="11" spans="2:40" ht="45" customHeight="1" x14ac:dyDescent="0.25">
      <c r="B11" s="55"/>
      <c r="C11" s="45" t="e">
        <f>#REF!</f>
        <v>#REF!</v>
      </c>
      <c r="D11" s="47" t="str">
        <f>IFERROR((VLOOKUP(#REF!,'Preset Options'!$D$1:$E$5,2,FALSE)),"")</f>
        <v/>
      </c>
      <c r="E11" s="47" t="str">
        <f>IFERROR((VLOOKUP(#REF!,'Preset Options'!$D$1:$E$5,2,FALSE)),"")</f>
        <v/>
      </c>
      <c r="F11" s="47" t="str">
        <f>IFERROR((VLOOKUP(#REF!,'Preset Options'!$D$1:$E$5,2,FALSE)),"")</f>
        <v/>
      </c>
      <c r="G11" s="47" t="str">
        <f>IFERROR((VLOOKUP(#REF!,'Preset Options'!$D$1:$E$5,2,FALSE)),"")</f>
        <v/>
      </c>
      <c r="H11" s="47" t="str">
        <f>IFERROR((VLOOKUP(#REF!,'Preset Options'!$D$1:$E$5,2,FALSE)),"")</f>
        <v/>
      </c>
      <c r="I11" s="48" t="e">
        <f t="shared" si="0"/>
        <v>#DIV/0!</v>
      </c>
      <c r="J11" s="24"/>
      <c r="K11" s="24"/>
      <c r="L11" s="24"/>
      <c r="M11" s="24"/>
      <c r="N11" s="24" t="str">
        <f>IFERROR((VLOOKUP(#REF!,'Preset Options'!$D$1:$E$5,2,FALSE)),"")</f>
        <v/>
      </c>
      <c r="O11" s="24" t="str">
        <f>IFERROR((VLOOKUP(#REF!,'Preset Options'!$D$1:$E$5,2,FALSE)),"")</f>
        <v/>
      </c>
      <c r="P11" s="24" t="str">
        <f>IFERROR((VLOOKUP(#REF!,'Preset Options'!$D$1:$E$5,2,FALSE)),"")</f>
        <v/>
      </c>
      <c r="Q11" s="24" t="str">
        <f>IFERROR((VLOOKUP(#REF!,'Preset Options'!$D$1:$E$5,2,FALSE)),"")</f>
        <v/>
      </c>
      <c r="R11" s="33"/>
    </row>
    <row r="12" spans="2:40" ht="27.75" customHeight="1" x14ac:dyDescent="0.25">
      <c r="B12" s="105" t="s">
        <v>65</v>
      </c>
      <c r="C12" s="45" t="s">
        <v>97</v>
      </c>
      <c r="D12" s="47" t="str">
        <f>IFERROR((VLOOKUP(#REF!,'Preset Options'!$D$1:$E$5,2,FALSE)),"")</f>
        <v/>
      </c>
      <c r="E12" s="47" t="str">
        <f>IFERROR((VLOOKUP(#REF!,'Preset Options'!$D$1:$E$5,2,FALSE)),"")</f>
        <v/>
      </c>
      <c r="F12" s="47" t="str">
        <f>IFERROR((VLOOKUP(#REF!,'Preset Options'!$D$1:$E$5,2,FALSE)),"")</f>
        <v/>
      </c>
      <c r="G12" s="47" t="str">
        <f>IFERROR((VLOOKUP(#REF!,'Preset Options'!$D$1:$E$5,2,FALSE)),"")</f>
        <v/>
      </c>
      <c r="H12" s="47" t="str">
        <f>IFERROR((VLOOKUP(#REF!,'Preset Options'!$D$1:$E$5,2,FALSE)),"")</f>
        <v/>
      </c>
      <c r="I12" s="48" t="e">
        <f t="shared" si="0"/>
        <v>#DIV/0!</v>
      </c>
      <c r="J12" s="24"/>
      <c r="K12" s="24"/>
      <c r="L12" s="24"/>
      <c r="M12" s="24"/>
      <c r="N12" s="24" t="str">
        <f>IFERROR((VLOOKUP(#REF!,'Preset Options'!$D$1:$E$5,2,FALSE)),"")</f>
        <v/>
      </c>
      <c r="O12" s="24" t="str">
        <f>IFERROR((VLOOKUP(#REF!,'Preset Options'!$D$1:$E$5,2,FALSE)),"")</f>
        <v/>
      </c>
      <c r="P12" s="24" t="str">
        <f>IFERROR((VLOOKUP(#REF!,'Preset Options'!$D$1:$E$5,2,FALSE)),"")</f>
        <v/>
      </c>
      <c r="Q12" s="24" t="str">
        <f>IFERROR((VLOOKUP(#REF!,'Preset Options'!$D$1:$E$5,2,FALSE)),"")</f>
        <v/>
      </c>
      <c r="R12" s="33"/>
    </row>
    <row r="13" spans="2:40" ht="30" x14ac:dyDescent="0.25">
      <c r="B13" s="105"/>
      <c r="C13" s="45" t="s">
        <v>98</v>
      </c>
      <c r="D13" s="47" t="str">
        <f>IFERROR((VLOOKUP(#REF!,'Preset Options'!$D$1:$E$5,2,FALSE)),"")</f>
        <v/>
      </c>
      <c r="E13" s="47" t="str">
        <f>IFERROR((VLOOKUP(#REF!,'Preset Options'!$D$1:$E$5,2,FALSE)),"")</f>
        <v/>
      </c>
      <c r="F13" s="47" t="str">
        <f>IFERROR((VLOOKUP(#REF!,'Preset Options'!$D$1:$E$5,2,FALSE)),"")</f>
        <v/>
      </c>
      <c r="G13" s="47" t="str">
        <f>IFERROR((VLOOKUP(#REF!,'Preset Options'!$D$1:$E$5,2,FALSE)),"")</f>
        <v/>
      </c>
      <c r="H13" s="47" t="str">
        <f>IFERROR((VLOOKUP(#REF!,'Preset Options'!$D$1:$E$5,2,FALSE)),"")</f>
        <v/>
      </c>
      <c r="I13" s="48" t="e">
        <f t="shared" si="0"/>
        <v>#DIV/0!</v>
      </c>
      <c r="J13" s="24"/>
      <c r="K13" s="24"/>
      <c r="L13" s="24"/>
      <c r="M13" s="24"/>
      <c r="N13" s="24" t="str">
        <f>IFERROR((VLOOKUP(#REF!,'Preset Options'!$D$1:$E$5,2,FALSE)),"")</f>
        <v/>
      </c>
      <c r="O13" s="24" t="str">
        <f>IFERROR((VLOOKUP(#REF!,'Preset Options'!$D$1:$E$5,2,FALSE)),"")</f>
        <v/>
      </c>
      <c r="P13" s="24" t="str">
        <f>IFERROR((VLOOKUP(#REF!,'Preset Options'!$D$1:$E$5,2,FALSE)),"")</f>
        <v/>
      </c>
      <c r="Q13" s="24" t="str">
        <f>IFERROR((VLOOKUP(#REF!,'Preset Options'!$D$1:$E$5,2,FALSE)),"")</f>
        <v/>
      </c>
      <c r="R13" s="33"/>
    </row>
    <row r="14" spans="2:40" ht="45" customHeight="1" x14ac:dyDescent="0.25">
      <c r="B14" s="106" t="s">
        <v>66</v>
      </c>
      <c r="C14" s="46" t="s">
        <v>96</v>
      </c>
      <c r="D14" s="47" t="str">
        <f>IFERROR((VLOOKUP(#REF!,'Preset Options'!$D$1:$E$5,2,FALSE)),"")</f>
        <v/>
      </c>
      <c r="E14" s="47" t="str">
        <f>IFERROR((VLOOKUP(#REF!,'Preset Options'!$D$1:$E$5,2,FALSE)),"")</f>
        <v/>
      </c>
      <c r="F14" s="47" t="str">
        <f>IFERROR((VLOOKUP(#REF!,'Preset Options'!$D$1:$E$5,2,FALSE)),"")</f>
        <v/>
      </c>
      <c r="G14" s="47" t="str">
        <f>IFERROR((VLOOKUP(#REF!,'Preset Options'!$D$1:$E$5,2,FALSE)),"")</f>
        <v/>
      </c>
      <c r="H14" s="47" t="str">
        <f>IFERROR((VLOOKUP(#REF!,'Preset Options'!$D$1:$E$5,2,FALSE)),"")</f>
        <v/>
      </c>
      <c r="I14" s="48" t="e">
        <f t="shared" si="0"/>
        <v>#DIV/0!</v>
      </c>
      <c r="J14" s="24"/>
      <c r="K14" s="24"/>
      <c r="L14" s="24"/>
      <c r="M14" s="24"/>
      <c r="N14" s="24" t="str">
        <f>IFERROR((VLOOKUP(#REF!,'Preset Options'!$D$1:$E$5,2,FALSE)),"")</f>
        <v/>
      </c>
      <c r="O14" s="24" t="str">
        <f>IFERROR((VLOOKUP(#REF!,'Preset Options'!$D$1:$E$5,2,FALSE)),"")</f>
        <v/>
      </c>
      <c r="P14" s="24" t="str">
        <f>IFERROR((VLOOKUP(#REF!,'Preset Options'!$D$1:$E$5,2,FALSE)),"")</f>
        <v/>
      </c>
      <c r="Q14" s="24" t="str">
        <f>IFERROR((VLOOKUP(#REF!,'Preset Options'!$D$1:$E$5,2,FALSE)),"")</f>
        <v/>
      </c>
      <c r="R14" s="33"/>
    </row>
    <row r="15" spans="2:40" ht="18.75" x14ac:dyDescent="0.25">
      <c r="B15" s="106"/>
      <c r="C15" s="46" t="s">
        <v>57</v>
      </c>
      <c r="D15" s="47" t="str">
        <f>IFERROR((VLOOKUP(#REF!,'Preset Options'!$D$1:$E$5,2,FALSE)),"")</f>
        <v/>
      </c>
      <c r="E15" s="47" t="str">
        <f>IFERROR((VLOOKUP(#REF!,'Preset Options'!$D$1:$E$5,2,FALSE)),"")</f>
        <v/>
      </c>
      <c r="F15" s="47" t="str">
        <f>IFERROR((VLOOKUP(#REF!,'Preset Options'!$D$1:$E$5,2,FALSE)),"")</f>
        <v/>
      </c>
      <c r="G15" s="47" t="str">
        <f>IFERROR((VLOOKUP(#REF!,'Preset Options'!$D$1:$E$5,2,FALSE)),"")</f>
        <v/>
      </c>
      <c r="H15" s="47" t="str">
        <f>IFERROR((VLOOKUP(#REF!,'Preset Options'!$D$1:$E$5,2,FALSE)),"")</f>
        <v/>
      </c>
      <c r="I15" s="48" t="e">
        <f t="shared" si="0"/>
        <v>#DIV/0!</v>
      </c>
      <c r="J15" s="24"/>
      <c r="K15" s="24"/>
      <c r="L15" s="24"/>
      <c r="M15" s="24"/>
      <c r="N15" s="24" t="str">
        <f>IFERROR((VLOOKUP(#REF!,'Preset Options'!$D$1:$E$5,2,FALSE)),"")</f>
        <v/>
      </c>
      <c r="O15" s="24" t="str">
        <f>IFERROR((VLOOKUP(#REF!,'Preset Options'!$D$1:$E$5,2,FALSE)),"")</f>
        <v/>
      </c>
      <c r="P15" s="24" t="str">
        <f>IFERROR((VLOOKUP(#REF!,'Preset Options'!$D$1:$E$5,2,FALSE)),"")</f>
        <v/>
      </c>
      <c r="Q15" s="24" t="str">
        <f>IFERROR((VLOOKUP(#REF!,'Preset Options'!$D$1:$E$5,2,FALSE)),"")</f>
        <v/>
      </c>
      <c r="R15" s="33"/>
    </row>
    <row r="16" spans="2:40" ht="45" x14ac:dyDescent="0.25">
      <c r="B16" s="106"/>
      <c r="C16" s="46" t="s">
        <v>67</v>
      </c>
      <c r="D16" s="47" t="str">
        <f>IFERROR((VLOOKUP(#REF!,'Preset Options'!$D$1:$E$5,2,FALSE)),"")</f>
        <v/>
      </c>
      <c r="E16" s="47" t="str">
        <f>IFERROR((VLOOKUP(#REF!,'Preset Options'!$D$1:$E$5,2,FALSE)),"")</f>
        <v/>
      </c>
      <c r="F16" s="47" t="str">
        <f>IFERROR((VLOOKUP(#REF!,'Preset Options'!$D$1:$E$5,2,FALSE)),"")</f>
        <v/>
      </c>
      <c r="G16" s="47" t="str">
        <f>IFERROR((VLOOKUP(#REF!,'Preset Options'!$D$1:$E$5,2,FALSE)),"")</f>
        <v/>
      </c>
      <c r="H16" s="47" t="str">
        <f>IFERROR((VLOOKUP(#REF!,'Preset Options'!$D$1:$E$5,2,FALSE)),"")</f>
        <v/>
      </c>
      <c r="I16" s="48" t="e">
        <f t="shared" si="0"/>
        <v>#DIV/0!</v>
      </c>
      <c r="J16" s="24"/>
      <c r="K16" s="24"/>
      <c r="L16" s="24"/>
      <c r="M16" s="24"/>
      <c r="N16" s="24"/>
      <c r="O16" s="24"/>
      <c r="P16" s="24"/>
      <c r="Q16" s="24"/>
    </row>
    <row r="17" spans="8:8" x14ac:dyDescent="0.25">
      <c r="H17" s="47" t="str">
        <f>IFERROR((VLOOKUP(#REF!,'Preset Options'!$D$1:$E$5,2,FALSE)),"")</f>
        <v/>
      </c>
    </row>
  </sheetData>
  <customSheetViews>
    <customSheetView guid="{4A58C8C9-091F-4957-8565-EBB7B116C12F}" hiddenRows="1" hiddenColumns="1" state="hidden" topLeftCell="A2">
      <selection activeCell="AM14" sqref="AM14"/>
      <pageMargins left="0.7" right="0.7" top="0.75" bottom="0.75" header="0.3" footer="0.3"/>
      <pageSetup paperSize="9" orientation="portrait"/>
    </customSheetView>
  </customSheetViews>
  <mergeCells count="3">
    <mergeCell ref="B12:B13"/>
    <mergeCell ref="B14:B16"/>
    <mergeCell ref="B2:I2"/>
  </mergeCells>
  <pageMargins left="0.7" right="0.7" top="0.75" bottom="0.75" header="0.3" footer="0.3"/>
  <pageSetup paperSize="9" orientation="portrait"/>
  <ignoredErrors>
    <ignoredError sqref="N10:Q15 N8:Q8 N7:Q7 N4:Q5" unlockedFormula="1"/>
    <ignoredError sqref="I10:I16 I8 I7" evalError="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ReadMe</vt:lpstr>
      <vt:lpstr>Scope &amp; existing risks</vt:lpstr>
      <vt:lpstr>Assess data needs</vt:lpstr>
      <vt:lpstr>Future exposure &amp; vulnerability</vt:lpstr>
      <vt:lpstr>Future risk</vt:lpstr>
      <vt:lpstr>Results</vt:lpstr>
      <vt:lpstr>Likelihood scale</vt:lpstr>
      <vt:lpstr>Consequence scale</vt:lpstr>
      <vt:lpstr>RiskCalc</vt:lpstr>
      <vt:lpstr>List of Hazards</vt:lpstr>
      <vt:lpstr>Risk rating scale</vt:lpstr>
      <vt:lpstr>Vulnerability rating scale</vt:lpstr>
      <vt:lpstr>Preset Options</vt:lpstr>
      <vt:lpstr>Consequences</vt:lpstr>
      <vt:lpstr>Drop1</vt:lpstr>
      <vt:lpstr>DropDown1</vt:lpstr>
      <vt:lpstr>RCP</vt:lpstr>
      <vt:lpstr>Timeframe</vt:lpstr>
    </vt:vector>
  </TitlesOfParts>
  <Company>Griffith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Fahim</dc:creator>
  <cp:lastModifiedBy>Fahim</cp:lastModifiedBy>
  <dcterms:created xsi:type="dcterms:W3CDTF">2015-08-07T04:17:11Z</dcterms:created>
  <dcterms:modified xsi:type="dcterms:W3CDTF">2017-02-06T03:05:57Z</dcterms:modified>
</cp:coreProperties>
</file>