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autoCompressPictures="0" defaultThemeVersion="124226"/>
  <bookViews>
    <workbookView xWindow="555" yWindow="915" windowWidth="20730" windowHeight="11400"/>
  </bookViews>
  <sheets>
    <sheet name="ReadMe" sheetId="22" r:id="rId1"/>
    <sheet name="2nd pass risk assessment" sheetId="20" r:id="rId2"/>
    <sheet name="2nd pass Charts" sheetId="15" r:id="rId3"/>
    <sheet name="Likelihood scale" sheetId="9" r:id="rId4"/>
    <sheet name="Consequence scale" sheetId="10" r:id="rId5"/>
    <sheet name="Risk rating matrix" sheetId="11" r:id="rId6"/>
    <sheet name="RISK INDEX" sheetId="14" state="hidden" r:id="rId7"/>
    <sheet name="List of Hazards" sheetId="19" state="hidden" r:id="rId8"/>
    <sheet name="Preset options" sheetId="12" state="hidden" r:id="rId9"/>
  </sheets>
  <externalReferences>
    <externalReference r:id="rId10"/>
  </externalReferences>
  <definedNames>
    <definedName name="Consequences" localSheetId="0">'[1]Consequence scale'!$A$4:$A$9</definedName>
    <definedName name="Consequences">'Consequence scale'!$A$5:$A$10</definedName>
    <definedName name="Drop1" localSheetId="0">'[1]Preset options'!$A$2:$A$4</definedName>
    <definedName name="Drop1">'Preset options'!$A$2:$A$4</definedName>
    <definedName name="DropDown1">'Preset options'!$A$2:$A$4</definedName>
    <definedName name="Probability">'Likelihood scale'!#REF!</definedName>
    <definedName name="RCP" localSheetId="0">'[1]Preset options'!$B$2:$B$4</definedName>
    <definedName name="RCP">'Preset options'!$B$2:$B$4</definedName>
    <definedName name="Timeframe" localSheetId="0">'[1]Preset options'!$C$2:$C$4</definedName>
    <definedName name="Timeframe">'Preset options'!$C$2:$C$4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16" i="20" l="1"/>
  <c r="G17" i="20"/>
  <c r="G18" i="20"/>
  <c r="G19" i="20"/>
  <c r="G20" i="20"/>
  <c r="G21" i="20"/>
  <c r="G22" i="20"/>
  <c r="G23" i="20"/>
  <c r="G24" i="20"/>
  <c r="G25" i="20"/>
  <c r="G26" i="20"/>
  <c r="G27" i="20"/>
  <c r="G28" i="20"/>
  <c r="G29" i="20"/>
  <c r="AD16" i="20"/>
  <c r="J5" i="14"/>
  <c r="AD17" i="20"/>
  <c r="J6" i="14"/>
  <c r="AD18" i="20"/>
  <c r="J7" i="14"/>
  <c r="AD19" i="20"/>
  <c r="J8" i="14"/>
  <c r="AD20" i="20"/>
  <c r="J9" i="14"/>
  <c r="AD21" i="20"/>
  <c r="J10" i="14"/>
  <c r="AD22" i="20"/>
  <c r="J11" i="14"/>
  <c r="AD23" i="20"/>
  <c r="J12" i="14"/>
  <c r="AD24" i="20"/>
  <c r="J13" i="14"/>
  <c r="AD25" i="20"/>
  <c r="J14" i="14"/>
  <c r="AD26" i="20"/>
  <c r="J15" i="14"/>
  <c r="AD27" i="20"/>
  <c r="J16" i="14"/>
  <c r="AD28" i="20"/>
  <c r="J17" i="14"/>
  <c r="AD29" i="20"/>
  <c r="J18" i="14"/>
  <c r="AD15" i="20"/>
  <c r="J4" i="14"/>
  <c r="O16" i="20"/>
  <c r="O17" i="20"/>
  <c r="O18" i="20"/>
  <c r="O19" i="20"/>
  <c r="O20" i="20"/>
  <c r="O21" i="20"/>
  <c r="O22" i="20"/>
  <c r="O23" i="20"/>
  <c r="O24" i="20"/>
  <c r="O25" i="20"/>
  <c r="O26" i="20"/>
  <c r="O27" i="20"/>
  <c r="O28" i="20"/>
  <c r="O29" i="20"/>
  <c r="AM16" i="20"/>
  <c r="M5" i="14"/>
  <c r="AM17" i="20"/>
  <c r="M6" i="14"/>
  <c r="AM18" i="20"/>
  <c r="M7" i="14"/>
  <c r="AM19" i="20"/>
  <c r="M8" i="14"/>
  <c r="AM20" i="20"/>
  <c r="M9" i="14"/>
  <c r="AM21" i="20"/>
  <c r="M10" i="14"/>
  <c r="AM22" i="20"/>
  <c r="M11" i="14"/>
  <c r="AM23" i="20"/>
  <c r="M12" i="14"/>
  <c r="AM24" i="20"/>
  <c r="M13" i="14"/>
  <c r="AM25" i="20"/>
  <c r="M14" i="14"/>
  <c r="AM26" i="20"/>
  <c r="M15" i="14"/>
  <c r="AM27" i="20"/>
  <c r="M16" i="14"/>
  <c r="AM28" i="20"/>
  <c r="M17" i="14"/>
  <c r="AM29" i="20"/>
  <c r="M18" i="14"/>
  <c r="AM15" i="20"/>
  <c r="M4" i="14"/>
  <c r="AJ25" i="20"/>
  <c r="L14" i="14"/>
  <c r="AJ26" i="20"/>
  <c r="L15" i="14"/>
  <c r="AJ27" i="20"/>
  <c r="L16" i="14"/>
  <c r="AJ28" i="20"/>
  <c r="L17" i="14"/>
  <c r="AJ29" i="20"/>
  <c r="L18" i="14"/>
  <c r="AJ16" i="20"/>
  <c r="L5" i="14"/>
  <c r="AJ17" i="20"/>
  <c r="L6" i="14"/>
  <c r="AJ18" i="20"/>
  <c r="L7" i="14"/>
  <c r="AJ19" i="20"/>
  <c r="L8" i="14"/>
  <c r="AJ20" i="20"/>
  <c r="L9" i="14"/>
  <c r="AJ21" i="20"/>
  <c r="L10" i="14"/>
  <c r="AJ22" i="20"/>
  <c r="L11" i="14"/>
  <c r="AJ23" i="20"/>
  <c r="L12" i="14"/>
  <c r="AJ24" i="20"/>
  <c r="L13" i="14"/>
  <c r="AJ15" i="20"/>
  <c r="L4" i="14"/>
  <c r="AG25" i="20"/>
  <c r="K14" i="14"/>
  <c r="AG26" i="20"/>
  <c r="K15" i="14"/>
  <c r="AG27" i="20"/>
  <c r="K16" i="14"/>
  <c r="AG28" i="20"/>
  <c r="K17" i="14"/>
  <c r="AG29" i="20"/>
  <c r="K18" i="14"/>
  <c r="AG16" i="20"/>
  <c r="K5" i="14"/>
  <c r="AG17" i="20"/>
  <c r="K6" i="14"/>
  <c r="AG18" i="20"/>
  <c r="K7" i="14"/>
  <c r="AG19" i="20"/>
  <c r="K8" i="14"/>
  <c r="AG20" i="20"/>
  <c r="K9" i="14"/>
  <c r="AG21" i="20"/>
  <c r="K10" i="14"/>
  <c r="AG22" i="20"/>
  <c r="K11" i="14"/>
  <c r="AG23" i="20"/>
  <c r="K12" i="14"/>
  <c r="AG24" i="20"/>
  <c r="K13" i="14"/>
  <c r="AG15" i="20"/>
  <c r="K4" i="14"/>
  <c r="AA25" i="20"/>
  <c r="I14" i="14"/>
  <c r="AA26" i="20"/>
  <c r="I15" i="14"/>
  <c r="AA27" i="20"/>
  <c r="I16" i="14"/>
  <c r="AA28" i="20"/>
  <c r="I17" i="14"/>
  <c r="AA29" i="20"/>
  <c r="I18" i="14"/>
  <c r="AA16" i="20"/>
  <c r="I5" i="14"/>
  <c r="AA17" i="20"/>
  <c r="I6" i="14"/>
  <c r="AA18" i="20"/>
  <c r="I7" i="14"/>
  <c r="AA19" i="20"/>
  <c r="I8" i="14"/>
  <c r="AA20" i="20"/>
  <c r="I9" i="14"/>
  <c r="AA21" i="20"/>
  <c r="I10" i="14"/>
  <c r="AA22" i="20"/>
  <c r="I11" i="14"/>
  <c r="AA23" i="20"/>
  <c r="I12" i="14"/>
  <c r="AA24" i="20"/>
  <c r="I13" i="14"/>
  <c r="AA15" i="20"/>
  <c r="I4" i="14"/>
  <c r="X25" i="20"/>
  <c r="H14" i="14"/>
  <c r="X26" i="20"/>
  <c r="H15" i="14"/>
  <c r="X27" i="20"/>
  <c r="H16" i="14"/>
  <c r="X28" i="20"/>
  <c r="H17" i="14"/>
  <c r="X29" i="20"/>
  <c r="H18" i="14"/>
  <c r="X16" i="20"/>
  <c r="H5" i="14"/>
  <c r="X17" i="20"/>
  <c r="H6" i="14"/>
  <c r="X18" i="20"/>
  <c r="H7" i="14"/>
  <c r="X19" i="20"/>
  <c r="H8" i="14"/>
  <c r="X20" i="20"/>
  <c r="H9" i="14"/>
  <c r="X21" i="20"/>
  <c r="H10" i="14"/>
  <c r="X22" i="20"/>
  <c r="H11" i="14"/>
  <c r="X23" i="20"/>
  <c r="H12" i="14"/>
  <c r="X24" i="20"/>
  <c r="H13" i="14"/>
  <c r="X15" i="20"/>
  <c r="H4" i="14"/>
  <c r="C5" i="14"/>
  <c r="C6" i="14"/>
  <c r="C7" i="14"/>
  <c r="C8" i="14"/>
  <c r="C9" i="14"/>
  <c r="C10" i="14"/>
  <c r="C11" i="14"/>
  <c r="C12" i="14"/>
  <c r="C13" i="14"/>
  <c r="C14" i="14"/>
  <c r="C15" i="14"/>
  <c r="C16" i="14"/>
  <c r="C17" i="14"/>
  <c r="C18" i="14"/>
  <c r="C4" i="14"/>
  <c r="E16" i="14"/>
  <c r="E14" i="14"/>
  <c r="E15" i="14"/>
  <c r="E17" i="14"/>
  <c r="E18" i="14"/>
  <c r="L25" i="20"/>
  <c r="D14" i="14"/>
  <c r="L26" i="20"/>
  <c r="D15" i="14"/>
  <c r="L27" i="20"/>
  <c r="D16" i="14"/>
  <c r="L28" i="20"/>
  <c r="D17" i="14"/>
  <c r="L29" i="20"/>
  <c r="D18" i="14"/>
  <c r="U28" i="20"/>
  <c r="G17" i="14"/>
  <c r="U29" i="20"/>
  <c r="G18" i="14"/>
  <c r="U26" i="20"/>
  <c r="G15" i="14"/>
  <c r="U27" i="20"/>
  <c r="G16" i="14"/>
  <c r="R28" i="20"/>
  <c r="F17" i="14"/>
  <c r="R29" i="20"/>
  <c r="F18" i="14"/>
  <c r="R25" i="20"/>
  <c r="F14" i="14"/>
  <c r="R26" i="20"/>
  <c r="F15" i="14"/>
  <c r="R27" i="20"/>
  <c r="F16" i="14"/>
  <c r="L24" i="20"/>
  <c r="D13" i="14"/>
  <c r="U24" i="20"/>
  <c r="G13" i="14"/>
  <c r="U25" i="20"/>
  <c r="G14" i="14"/>
  <c r="R24" i="20"/>
  <c r="F13" i="14"/>
  <c r="N16" i="14"/>
  <c r="N15" i="14"/>
  <c r="N18" i="14"/>
  <c r="N14" i="14"/>
  <c r="N17" i="14"/>
  <c r="E13" i="14"/>
  <c r="N13" i="14"/>
  <c r="U16" i="20"/>
  <c r="G5" i="14"/>
  <c r="U17" i="20"/>
  <c r="G6" i="14"/>
  <c r="U18" i="20"/>
  <c r="G7" i="14"/>
  <c r="U19" i="20"/>
  <c r="G8" i="14"/>
  <c r="U20" i="20"/>
  <c r="G9" i="14"/>
  <c r="U21" i="20"/>
  <c r="G10" i="14"/>
  <c r="U22" i="20"/>
  <c r="G11" i="14"/>
  <c r="U23" i="20"/>
  <c r="G12" i="14"/>
  <c r="R23" i="20"/>
  <c r="F12" i="14"/>
  <c r="R16" i="20"/>
  <c r="F5" i="14"/>
  <c r="R17" i="20"/>
  <c r="F6" i="14"/>
  <c r="R18" i="20"/>
  <c r="F7" i="14"/>
  <c r="R19" i="20"/>
  <c r="F8" i="14"/>
  <c r="R20" i="20"/>
  <c r="F9" i="14"/>
  <c r="R21" i="20"/>
  <c r="F10" i="14"/>
  <c r="R22" i="20"/>
  <c r="F11" i="14"/>
  <c r="E5" i="14"/>
  <c r="E6" i="14"/>
  <c r="E7" i="14"/>
  <c r="E8" i="14"/>
  <c r="E9" i="14"/>
  <c r="E10" i="14"/>
  <c r="E11" i="14"/>
  <c r="E12" i="14"/>
  <c r="L16" i="20"/>
  <c r="D5" i="14"/>
  <c r="L17" i="20"/>
  <c r="D6" i="14"/>
  <c r="L18" i="20"/>
  <c r="D7" i="14"/>
  <c r="L19" i="20"/>
  <c r="D8" i="14"/>
  <c r="L20" i="20"/>
  <c r="D9" i="14"/>
  <c r="L21" i="20"/>
  <c r="D10" i="14"/>
  <c r="L22" i="20"/>
  <c r="D11" i="14"/>
  <c r="L23" i="20"/>
  <c r="D12" i="14"/>
  <c r="C4" i="15"/>
  <c r="C3" i="15"/>
  <c r="C2" i="15"/>
  <c r="U15" i="20"/>
  <c r="G4" i="14"/>
  <c r="R15" i="20"/>
  <c r="F4" i="14"/>
  <c r="O15" i="20"/>
  <c r="E4" i="14"/>
  <c r="L15" i="20"/>
  <c r="D4" i="14"/>
  <c r="G15" i="20"/>
  <c r="V13" i="14"/>
  <c r="V16" i="14"/>
  <c r="U13" i="14"/>
  <c r="U16" i="14"/>
  <c r="T13" i="14"/>
  <c r="T16" i="14"/>
  <c r="S13" i="14"/>
  <c r="S16" i="14"/>
  <c r="S15" i="14"/>
  <c r="T15" i="14"/>
  <c r="U15" i="14"/>
  <c r="V15" i="14"/>
  <c r="T14" i="14"/>
  <c r="S14" i="14"/>
  <c r="S5" i="14"/>
  <c r="T5" i="14"/>
  <c r="U5" i="14"/>
  <c r="V5" i="14"/>
  <c r="S9" i="14"/>
  <c r="T9" i="14"/>
  <c r="U9" i="14"/>
  <c r="V9" i="14"/>
  <c r="S4" i="14"/>
  <c r="T4" i="14"/>
  <c r="U4" i="14"/>
  <c r="V4" i="14"/>
  <c r="S6" i="14"/>
  <c r="T6" i="14"/>
  <c r="U6" i="14"/>
  <c r="V6" i="14"/>
  <c r="S7" i="14"/>
  <c r="T7" i="14"/>
  <c r="U7" i="14"/>
  <c r="V7" i="14"/>
  <c r="S8" i="14"/>
  <c r="T8" i="14"/>
  <c r="U8" i="14"/>
  <c r="V8" i="14"/>
  <c r="S10" i="14"/>
  <c r="T10" i="14"/>
  <c r="U10" i="14"/>
  <c r="V10" i="14"/>
  <c r="U14" i="14"/>
  <c r="V14" i="14"/>
  <c r="N11" i="14"/>
  <c r="N7" i="14"/>
  <c r="N9" i="14"/>
  <c r="N5" i="14"/>
  <c r="N12" i="14"/>
  <c r="N8" i="14"/>
  <c r="N10" i="14"/>
  <c r="N6" i="14"/>
  <c r="N4" i="14"/>
</calcChain>
</file>

<file path=xl/comments1.xml><?xml version="1.0" encoding="utf-8"?>
<comments xmlns="http://schemas.openxmlformats.org/spreadsheetml/2006/main">
  <authors>
    <author>Fahim</author>
  </authors>
  <commentList>
    <comment ref="B8" authorId="0">
      <text>
        <r>
          <rPr>
            <sz val="9"/>
            <color indexed="81"/>
            <rFont val="Tahoma"/>
            <family val="2"/>
          </rPr>
          <t>For more info check</t>
        </r>
        <r>
          <rPr>
            <b/>
            <sz val="9"/>
            <color indexed="81"/>
            <rFont val="Tahoma"/>
            <family val="2"/>
          </rPr>
          <t xml:space="preserve"> How to use climate change scenarios to evaluate risk, plan and make decisions 
</t>
        </r>
        <r>
          <rPr>
            <sz val="9"/>
            <color indexed="81"/>
            <rFont val="Tahoma"/>
            <family val="2"/>
          </rPr>
          <t xml:space="preserve">
</t>
        </r>
        <r>
          <rPr>
            <u/>
            <sz val="9"/>
            <color indexed="81"/>
            <rFont val="Tahoma"/>
            <family val="2"/>
          </rPr>
          <t>http://coastadapt.com.au/how-to-pages/how-to-use-climate-change-scenarios-to-evaluate-risk-plan-and-make-decisions</t>
        </r>
      </text>
    </comment>
    <comment ref="B9" authorId="0">
      <text>
        <r>
          <rPr>
            <sz val="9"/>
            <color indexed="81"/>
            <rFont val="Tahoma"/>
            <family val="2"/>
          </rPr>
          <t xml:space="preserve">It should reflect number of factors such as your risk appetite, your planning horizon etc. For more info check </t>
        </r>
        <r>
          <rPr>
            <b/>
            <sz val="9"/>
            <color indexed="81"/>
            <rFont val="Tahoma"/>
            <family val="2"/>
          </rPr>
          <t xml:space="preserve">How to understand climate change scenarios </t>
        </r>
        <r>
          <rPr>
            <sz val="9"/>
            <color indexed="81"/>
            <rFont val="Tahoma"/>
            <family val="2"/>
          </rPr>
          <t>(</t>
        </r>
        <r>
          <rPr>
            <u/>
            <sz val="9"/>
            <color indexed="81"/>
            <rFont val="Tahoma"/>
            <family val="2"/>
          </rPr>
          <t>http://coastadapt.com.au/how-to-pages/how-to-understand-climate-change-scenarios</t>
        </r>
        <r>
          <rPr>
            <sz val="9"/>
            <color indexed="81"/>
            <rFont val="Tahoma"/>
            <family val="2"/>
          </rPr>
          <t xml:space="preserve">), 
</t>
        </r>
        <r>
          <rPr>
            <b/>
            <sz val="9"/>
            <color indexed="81"/>
            <rFont val="Tahoma"/>
            <family val="2"/>
          </rPr>
          <t xml:space="preserve"> How to use climate change scenarios to evaluate risk, plan and make decisions</t>
        </r>
        <r>
          <rPr>
            <sz val="9"/>
            <color indexed="81"/>
            <rFont val="Tahoma"/>
            <family val="2"/>
          </rPr>
          <t xml:space="preserve"> </t>
        </r>
        <r>
          <rPr>
            <u/>
            <sz val="9"/>
            <color indexed="81"/>
            <rFont val="Tahoma"/>
            <family val="2"/>
          </rPr>
          <t>(http://coastadapt.com.au/how-to-pages/how-to-use-climate-change-scenarios-to-evaluate-risk-plan-and-make-decisions)</t>
        </r>
        <r>
          <rPr>
            <sz val="9"/>
            <color indexed="81"/>
            <rFont val="Tahoma"/>
            <family val="2"/>
          </rPr>
          <t xml:space="preserve">, 
</t>
        </r>
        <r>
          <rPr>
            <b/>
            <sz val="9"/>
            <color indexed="81"/>
            <rFont val="Tahoma"/>
            <family val="2"/>
          </rPr>
          <t xml:space="preserve">How to access climate change scenarios </t>
        </r>
        <r>
          <rPr>
            <u/>
            <sz val="9"/>
            <color indexed="81"/>
            <rFont val="Tahoma"/>
            <family val="2"/>
          </rPr>
          <t xml:space="preserve">(http://coastadapt.com.au/how-to-pages/how-to-access-climate-change-scenarios) </t>
        </r>
      </text>
    </comment>
    <comment ref="A12" authorId="0">
      <text>
        <r>
          <rPr>
            <sz val="9"/>
            <color indexed="81"/>
            <rFont val="Tahoma"/>
            <family val="2"/>
          </rPr>
          <t>Some examples are provided here. Update the list as per your requirement</t>
        </r>
      </text>
    </comment>
    <comment ref="J13" authorId="0">
      <text>
        <r>
          <rPr>
            <b/>
            <sz val="9"/>
            <color indexed="81"/>
            <rFont val="Tahoma"/>
            <family val="2"/>
          </rPr>
          <t>Modify criteria and year based on your organizational requirements</t>
        </r>
      </text>
    </comment>
    <comment ref="M13" authorId="0">
      <text>
        <r>
          <rPr>
            <b/>
            <sz val="9"/>
            <color indexed="81"/>
            <rFont val="Tahoma"/>
            <family val="2"/>
          </rPr>
          <t>Modify criteria and year based on your organizational requirements</t>
        </r>
      </text>
    </comment>
    <comment ref="P13" authorId="0">
      <text>
        <r>
          <rPr>
            <b/>
            <sz val="9"/>
            <color indexed="81"/>
            <rFont val="Tahoma"/>
            <family val="2"/>
          </rPr>
          <t>Modify criteria and year based on your organizational requirements</t>
        </r>
      </text>
    </comment>
    <comment ref="S13" authorId="0">
      <text>
        <r>
          <rPr>
            <b/>
            <sz val="9"/>
            <color indexed="81"/>
            <rFont val="Tahoma"/>
            <family val="2"/>
          </rPr>
          <t>Modify criteria based on your organizational requirements</t>
        </r>
        <r>
          <rPr>
            <sz val="9"/>
            <color indexed="81"/>
            <rFont val="Tahoma"/>
            <family val="2"/>
          </rPr>
          <t xml:space="preserve">
</t>
        </r>
      </text>
    </comment>
    <comment ref="V13" authorId="0">
      <text>
        <r>
          <rPr>
            <b/>
            <sz val="9"/>
            <color indexed="81"/>
            <rFont val="Tahoma"/>
            <family val="2"/>
          </rPr>
          <t>Modify criteria based on your organizational requirements</t>
        </r>
        <r>
          <rPr>
            <sz val="9"/>
            <color indexed="81"/>
            <rFont val="Tahoma"/>
            <family val="2"/>
          </rPr>
          <t xml:space="preserve">
</t>
        </r>
      </text>
    </comment>
    <comment ref="Y13" authorId="0">
      <text>
        <r>
          <rPr>
            <b/>
            <sz val="9"/>
            <color indexed="81"/>
            <rFont val="Tahoma"/>
            <family val="2"/>
          </rPr>
          <t>Modify criteria based on your organizational requirements</t>
        </r>
        <r>
          <rPr>
            <sz val="9"/>
            <color indexed="81"/>
            <rFont val="Tahoma"/>
            <family val="2"/>
          </rPr>
          <t xml:space="preserve">
</t>
        </r>
      </text>
    </comment>
    <comment ref="AE13" authorId="0">
      <text>
        <r>
          <rPr>
            <b/>
            <sz val="9"/>
            <color indexed="81"/>
            <rFont val="Tahoma"/>
            <family val="2"/>
          </rPr>
          <t>Modify criteria based on your organizational requirements</t>
        </r>
        <r>
          <rPr>
            <sz val="9"/>
            <color indexed="81"/>
            <rFont val="Tahoma"/>
            <family val="2"/>
          </rPr>
          <t xml:space="preserve">
</t>
        </r>
      </text>
    </comment>
    <comment ref="AH13" authorId="0">
      <text>
        <r>
          <rPr>
            <b/>
            <sz val="9"/>
            <color indexed="81"/>
            <rFont val="Tahoma"/>
            <family val="2"/>
          </rPr>
          <t>Modify criteria based on your organizational requirements</t>
        </r>
        <r>
          <rPr>
            <sz val="9"/>
            <color indexed="81"/>
            <rFont val="Tahoma"/>
            <family val="2"/>
          </rPr>
          <t xml:space="preserve">
</t>
        </r>
      </text>
    </comment>
    <comment ref="AK13" authorId="0">
      <text>
        <r>
          <rPr>
            <b/>
            <sz val="9"/>
            <color indexed="81"/>
            <rFont val="Tahoma"/>
            <family val="2"/>
          </rPr>
          <t>Modify criteria based on your organizational requirements</t>
        </r>
        <r>
          <rPr>
            <sz val="9"/>
            <color indexed="81"/>
            <rFont val="Tahoma"/>
            <family val="2"/>
          </rPr>
          <t xml:space="preserve">
</t>
        </r>
      </text>
    </comment>
    <comment ref="J14" authorId="0">
      <text>
        <r>
          <rPr>
            <b/>
            <sz val="9"/>
            <color indexed="81"/>
            <rFont val="Tahoma"/>
            <family val="2"/>
          </rPr>
          <t>If your organization have an existing risk framework, adopt that. If not then go to sheet "Consequence" and use if appropriate or modify it as per your business requirement</t>
        </r>
      </text>
    </comment>
    <comment ref="K14" authorId="0">
      <text>
        <r>
          <rPr>
            <b/>
            <sz val="9"/>
            <color indexed="81"/>
            <rFont val="Tahoma"/>
            <family val="2"/>
          </rPr>
          <t>If your organization have an existing risk framework, adopt that. If not then go to sheet "Likelihood" and use if appropriate or modify it as per your business requirement</t>
        </r>
      </text>
    </comment>
  </commentList>
</comments>
</file>

<file path=xl/sharedStrings.xml><?xml version="1.0" encoding="utf-8"?>
<sst xmlns="http://schemas.openxmlformats.org/spreadsheetml/2006/main" count="402" uniqueCount="224">
  <si>
    <t>Organization</t>
  </si>
  <si>
    <t>Date</t>
  </si>
  <si>
    <t>Almost Certain</t>
  </si>
  <si>
    <t>Likely</t>
  </si>
  <si>
    <t>Possible</t>
  </si>
  <si>
    <t>Unlikely</t>
  </si>
  <si>
    <t>Rare</t>
  </si>
  <si>
    <t>Probability</t>
  </si>
  <si>
    <t>Consequences</t>
  </si>
  <si>
    <t>Catastrophic</t>
  </si>
  <si>
    <t>Major</t>
  </si>
  <si>
    <t>Moderate</t>
  </si>
  <si>
    <t>Minor</t>
  </si>
  <si>
    <t>Insignificant</t>
  </si>
  <si>
    <t>Environmental assets</t>
  </si>
  <si>
    <t>Coastal lake or watercourse entrance instability</t>
  </si>
  <si>
    <t>Long-term shoreline recession (geomorphology)</t>
  </si>
  <si>
    <t>Erosion within estuaries caused by tidal waters, including the interaction of those waters with catchment floodwaters</t>
  </si>
  <si>
    <t>Short-term beach erosion (storm related beach erosion)</t>
  </si>
  <si>
    <t>Irreversible loss of environmental assets</t>
  </si>
  <si>
    <t>Major disruption in business operation with significant loss of revenue and market reputation</t>
  </si>
  <si>
    <t xml:space="preserve">Community Asset (infrastructure and services) </t>
  </si>
  <si>
    <t xml:space="preserve">Considerable impact upon access to community assets. Major long-term impact upon private property. </t>
  </si>
  <si>
    <t>Extensive damage to community assets with wide spread impacts. Long-term loss of private property</t>
  </si>
  <si>
    <t>Extreme</t>
  </si>
  <si>
    <t>High</t>
  </si>
  <si>
    <t>Low</t>
  </si>
  <si>
    <t>Medium</t>
  </si>
  <si>
    <t xml:space="preserve">Little disruption of non-critical community assets </t>
  </si>
  <si>
    <t xml:space="preserve">Little disruption in service but no structural damage to the asset(s) </t>
  </si>
  <si>
    <t>Limited damage to some part of the asset(s) and require some small scale stabilisation work resulting in minor service disruption</t>
  </si>
  <si>
    <t>little impact on environment and recovery occurs without management efforts</t>
  </si>
  <si>
    <t>Limited impact on the
environment but can be recovered using minimum management efforts</t>
  </si>
  <si>
    <t xml:space="preserve">Extensive damage to environmental assets with long-term effects  and that can have impact in local economy and life style. High cost involve to recover using management efforts </t>
  </si>
  <si>
    <t xml:space="preserve">Considerable impact on environment but with no long-term effects and can be recovered with moderate management efforts
</t>
  </si>
  <si>
    <t>Considerable impact in business operation with loss of revenue</t>
  </si>
  <si>
    <t>Criteria-1</t>
  </si>
  <si>
    <t>Criteria-2</t>
  </si>
  <si>
    <t>Criteria-4</t>
  </si>
  <si>
    <t>No risk</t>
  </si>
  <si>
    <t>No assets are at risk</t>
  </si>
  <si>
    <t>No community assets and/or private property are at risk</t>
  </si>
  <si>
    <t>No environmental assets are at risk</t>
  </si>
  <si>
    <t>No impact on business operation</t>
  </si>
  <si>
    <t>Yes</t>
  </si>
  <si>
    <t>No</t>
  </si>
  <si>
    <t>Unknown</t>
  </si>
  <si>
    <t>Risk</t>
  </si>
  <si>
    <t>Prolonged summer heatwaves</t>
  </si>
  <si>
    <t>Future scenario</t>
  </si>
  <si>
    <t>Time frame of the assessment</t>
  </si>
  <si>
    <t>Storm surge inundation of beach and surrounding areas</t>
  </si>
  <si>
    <t>Storm surge inundation of estuaries and surrounding areas</t>
  </si>
  <si>
    <t>Tidal inundation of beach and surrounding areas</t>
  </si>
  <si>
    <t>Tidal inundation of estuaries and surrounding area</t>
  </si>
  <si>
    <t>Increased number of hot days and nights</t>
  </si>
  <si>
    <t>Hazards</t>
  </si>
  <si>
    <t>Coastal erosion and inundation related hazards</t>
  </si>
  <si>
    <t>Heat related hazards</t>
  </si>
  <si>
    <t>Rainfall related hazards</t>
  </si>
  <si>
    <t>Drought</t>
  </si>
  <si>
    <t>No Risk</t>
  </si>
  <si>
    <t>Criteria-2 (Community asset)</t>
  </si>
  <si>
    <t>Criteria-3 (public health)</t>
  </si>
  <si>
    <t>Criteria-4 (environmental assets)</t>
  </si>
  <si>
    <t>Criteria-5 (Governance)</t>
  </si>
  <si>
    <t>Erosion induced by excessive rainfall</t>
  </si>
  <si>
    <t xml:space="preserve">
Public health and wellbeing</t>
  </si>
  <si>
    <t xml:space="preserve">Criteria-3: </t>
  </si>
  <si>
    <t xml:space="preserve">Color </t>
  </si>
  <si>
    <t>Left</t>
  </si>
  <si>
    <t>Right</t>
  </si>
  <si>
    <t>Top of Band</t>
  </si>
  <si>
    <t>Green</t>
  </si>
  <si>
    <t>Yellow</t>
  </si>
  <si>
    <t>Red</t>
  </si>
  <si>
    <r>
      <rPr>
        <b/>
        <i/>
        <sz val="14"/>
        <color theme="1"/>
        <rFont val="Calibri"/>
        <family val="2"/>
        <scheme val="minor"/>
      </rPr>
      <t xml:space="preserve">Existing       </t>
    </r>
    <r>
      <rPr>
        <b/>
        <sz val="11"/>
        <color theme="1"/>
        <rFont val="Calibri"/>
        <family val="2"/>
        <scheme val="minor"/>
      </rPr>
      <t>or Residual risk</t>
    </r>
  </si>
  <si>
    <t>No impact</t>
  </si>
  <si>
    <t>Past event</t>
  </si>
  <si>
    <r>
      <rPr>
        <b/>
        <i/>
        <sz val="14"/>
        <color theme="1"/>
        <rFont val="Calibri"/>
        <family val="2"/>
        <scheme val="minor"/>
      </rPr>
      <t xml:space="preserve">Past </t>
    </r>
    <r>
      <rPr>
        <b/>
        <sz val="11"/>
        <color theme="1"/>
        <rFont val="Calibri"/>
        <family val="2"/>
        <scheme val="minor"/>
      </rPr>
      <t>consequences to your business</t>
    </r>
  </si>
  <si>
    <t xml:space="preserve">Past event YES with existing control in place </t>
  </si>
  <si>
    <t xml:space="preserve">Past event YES without existing control in place </t>
  </si>
  <si>
    <t>Past event-No with and without control in place</t>
  </si>
  <si>
    <r>
      <rPr>
        <b/>
        <i/>
        <sz val="14"/>
        <color theme="1"/>
        <rFont val="Calibri"/>
        <family val="2"/>
        <scheme val="minor"/>
      </rPr>
      <t>Past</t>
    </r>
    <r>
      <rPr>
        <b/>
        <sz val="11"/>
        <color theme="1"/>
        <rFont val="Calibri"/>
        <family val="2"/>
        <scheme val="minor"/>
      </rPr>
      <t xml:space="preserve">   recorded events</t>
    </r>
  </si>
  <si>
    <t>Top of band</t>
  </si>
  <si>
    <t>Surface water flooding (including sewer flooding)</t>
  </si>
  <si>
    <t>Criteria-3</t>
  </si>
  <si>
    <t>Scope your assessment</t>
  </si>
  <si>
    <t>Objective</t>
  </si>
  <si>
    <t>High emission scenario-RCP 8.5</t>
  </si>
  <si>
    <t>Low emission scenario- RCP 2.6</t>
  </si>
  <si>
    <t>Medium emission scenario-RCP 4.5</t>
  </si>
  <si>
    <t>Near-term (upto 2030)</t>
  </si>
  <si>
    <t>Long-term (beyond 2050)</t>
  </si>
  <si>
    <t>Mid-term (upto 2050)</t>
  </si>
  <si>
    <r>
      <rPr>
        <b/>
        <i/>
        <sz val="14"/>
        <color theme="1"/>
        <rFont val="Calibri"/>
        <family val="2"/>
        <scheme val="minor"/>
      </rPr>
      <t xml:space="preserve">Present </t>
    </r>
    <r>
      <rPr>
        <b/>
        <sz val="11"/>
        <color theme="1"/>
        <rFont val="Calibri"/>
        <family val="2"/>
        <scheme val="minor"/>
      </rPr>
      <t xml:space="preserve">
control in place 
</t>
    </r>
  </si>
  <si>
    <t>Likelihood</t>
  </si>
  <si>
    <t>Description</t>
  </si>
  <si>
    <t>INDEX
(4-max risk, 1-min rix)</t>
  </si>
  <si>
    <t>Project</t>
  </si>
  <si>
    <r>
      <rPr>
        <b/>
        <i/>
        <sz val="14"/>
        <color theme="1"/>
        <rFont val="Calibri"/>
        <family val="2"/>
        <scheme val="minor"/>
      </rPr>
      <t>Existing</t>
    </r>
    <r>
      <rPr>
        <b/>
        <sz val="11"/>
        <color theme="1"/>
        <rFont val="Calibri"/>
        <family val="2"/>
        <scheme val="minor"/>
      </rPr>
      <t xml:space="preserve"> Risk</t>
    </r>
  </si>
  <si>
    <t>Climate change scenario</t>
  </si>
  <si>
    <t>Saline Intrusion</t>
  </si>
  <si>
    <t>Increase</t>
  </si>
  <si>
    <t xml:space="preserve">Decrease </t>
  </si>
  <si>
    <t>Bush fire</t>
  </si>
  <si>
    <t>Not relevant</t>
  </si>
  <si>
    <t>Unchange</t>
  </si>
  <si>
    <t>List your systems</t>
  </si>
  <si>
    <t>Adaptive capacity</t>
  </si>
  <si>
    <t>Sensitivity</t>
  </si>
  <si>
    <t>Select the future time frame of the assessment</t>
  </si>
  <si>
    <t>Select future climate change scenario for which the risk assessment will be conducted</t>
  </si>
  <si>
    <t>Name of the organization</t>
  </si>
  <si>
    <t>Description of existing risk</t>
  </si>
  <si>
    <t>List the hazards that are affecting your system</t>
  </si>
  <si>
    <t>How change in climate and sea level may affect your system 
(description of future risk)</t>
  </si>
  <si>
    <t>Fill your project details</t>
  </si>
  <si>
    <t>Time frame</t>
  </si>
  <si>
    <t>Past recorded events</t>
  </si>
  <si>
    <t>Identify existing risk management strategies</t>
  </si>
  <si>
    <t>Existing risk</t>
  </si>
  <si>
    <t>Visualise the results</t>
  </si>
  <si>
    <t>Task</t>
  </si>
  <si>
    <t>Comments</t>
  </si>
  <si>
    <t>Identify past events for each systems</t>
  </si>
  <si>
    <t>Past consequences to your business</t>
  </si>
  <si>
    <t>Identify hazards that are affecting your system</t>
  </si>
  <si>
    <t>Identify past consequences of the listed hazard to your business</t>
  </si>
  <si>
    <t xml:space="preserve">Explore your future risk </t>
  </si>
  <si>
    <t xml:space="preserve">Change or update risk matrix if required </t>
  </si>
  <si>
    <t>SL number</t>
  </si>
  <si>
    <t>Briefly document the reason behind this selection of scenario/s</t>
  </si>
  <si>
    <t>Recurrent risk</t>
  </si>
  <si>
    <t>Single event</t>
  </si>
  <si>
    <t>Almost certain</t>
  </si>
  <si>
    <t>Could occur several times per year</t>
  </si>
  <si>
    <t>More likely than not: probability greater than 50%</t>
  </si>
  <si>
    <t>May arise about once per year</t>
  </si>
  <si>
    <t>As likely as not: 50/50 chance</t>
  </si>
  <si>
    <t>May arise about once in 10 years</t>
  </si>
  <si>
    <t>Less likely than not but still appreciable: probability less than 50% but still quite high</t>
  </si>
  <si>
    <t>May arise about once in 25 years</t>
  </si>
  <si>
    <t>Unlikely but not negligible: probability noticeably greater than zero</t>
  </si>
  <si>
    <t>Unlikely during the next 25 years</t>
  </si>
  <si>
    <t>Negligible: probability very small, less than zero</t>
  </si>
  <si>
    <t>Example descriptions of consequence scale and criteria</t>
  </si>
  <si>
    <t xml:space="preserve">Identify whether your system already facing a risk </t>
  </si>
  <si>
    <t>Investigate potential likelihood of the risk under each of your selected risk evaluation criteria</t>
  </si>
  <si>
    <t>Business continuity (capacity of the organization to manage a disruption)</t>
  </si>
  <si>
    <t xml:space="preserve">Community assets and private properties completely damaged with irreversible loss </t>
  </si>
  <si>
    <r>
      <t>This section provides a quick description of the second-pass risk assessment tasks. For detailed information and guideline see 'Risk assessment guidelines' at</t>
    </r>
    <r>
      <rPr>
        <b/>
        <u/>
        <sz val="14"/>
        <color theme="1"/>
        <rFont val="Calibri"/>
        <family val="2"/>
        <scheme val="minor"/>
      </rPr>
      <t xml:space="preserve"> http://coastadapt.com.au/how-to-pages/how-to-conduct-a-climate-change-risk-assessment</t>
    </r>
    <r>
      <rPr>
        <sz val="14"/>
        <color theme="1"/>
        <rFont val="Calibri"/>
        <family val="2"/>
        <scheme val="minor"/>
      </rPr>
      <t xml:space="preserve"> .  To know more about climate change adaptation planning see C-CADS at </t>
    </r>
    <r>
      <rPr>
        <b/>
        <u/>
        <sz val="14"/>
        <color theme="1"/>
        <rFont val="Calibri"/>
        <family val="2"/>
        <scheme val="minor"/>
      </rPr>
      <t>http://coastadapt.com.au/climate-change-adaptation-decision-support-c-cads</t>
    </r>
  </si>
  <si>
    <t xml:space="preserve">Project </t>
  </si>
  <si>
    <t>Organisation</t>
  </si>
  <si>
    <t xml:space="preserve">Present control in place </t>
  </si>
  <si>
    <t>Once you filled out all relevant information, the '2nd pass Charts' tab will provide you with a graph that demonstrates the risk ratings of your  systems</t>
  </si>
  <si>
    <t xml:space="preserve">We have used the most common risk matrix for risk assessment used by organisations and suggested by different standards (ISO31000, AGO, 2006 etc). However, if required, you can change the risk matrix that has been used here by modifying texts in 'Risk rating matrix' tab. </t>
  </si>
  <si>
    <t>Investigate the potential consequences of the risk under each of your selected risk evaluation criteria</t>
  </si>
  <si>
    <t>2nd pass charts</t>
  </si>
  <si>
    <t xml:space="preserve">Likelihood scale adopted from  AGO (Australian Greenhouse Office) 2006: Climate change impacts and risk management: A guide for business and government. Prepared for the Australian Greenhouse Office, Department of Environment and Heritage by Broadleaf Capital International and Marsden Jacob Associates. Accessed 15 June 2016. [Available online at https://www.environment.gov.au/system/files/resources/21c04298-db93-47a6-a6b0-eaaaae9ef8e4/files/risk-management.pdf]. </t>
  </si>
  <si>
    <t>Asset(s) completely damaged and/or large scale engineering works required for reinstating</t>
  </si>
  <si>
    <t>Significant disruption in business operation (virtually dysfunctional)</t>
  </si>
  <si>
    <t>Minor impact in business operation as disruption mostly can be managed through standby or alternate options. However, some loss of revenue or cost occurs</t>
  </si>
  <si>
    <t>Little impact in business operation</t>
  </si>
  <si>
    <t>Minor short-term impacts (mainly reversible) on community assets and services. Minor long-term impacts to private property</t>
  </si>
  <si>
    <t>Moderate damage to some part of the structure of the asset(s) and require substantial engineering stabilisation work. Moderate disruption in the service of the asset</t>
  </si>
  <si>
    <t>Extensive structural damage to the asset(s)  requiring significant engineering stabilisation work. Major disruption in the service of the asset</t>
  </si>
  <si>
    <t>Assets that are  owned by the organisation assessing risk</t>
  </si>
  <si>
    <t xml:space="preserve">This risk matrix is provided as an example only. Users can change this. Any change made in this matrix will automatically update the risk rating in the '2nd pass risk assessment' tab  </t>
  </si>
  <si>
    <t>This template can be used for recording information during a second-pass risk assessment workshop. This spreadsheet includes six tabs including this one.  The green colour tab titled '2nd pass risk assessment' enable users to input information (e.g. scoping information, risks, likelihood, consequences etc). The blue coloured tab titled '2nd pass chart' allows users to visualise results based on their inputs. The brown tab provides preset options which are examples scales and risk matrix. These are provided as as  example only and you should ammend them based on your context and organisational preferences. Hovering over some of the cells (with a red corner) of these tabs will also provide links to some relevant information within CoastAdapt</t>
  </si>
  <si>
    <t>Briefly document the reason behind this selection of timeframe</t>
  </si>
  <si>
    <t>Nov-Dec 2016</t>
  </si>
  <si>
    <t>Risk at 2030</t>
  </si>
  <si>
    <t xml:space="preserve">Risks of current and future climate on Airport assets and operations </t>
  </si>
  <si>
    <t>Looked at 2030 (reasonable planning timeframes) and 2070 (long term)</t>
  </si>
  <si>
    <t>Scenarios similar up to 2040 - then digress with 2070 a worst case</t>
  </si>
  <si>
    <t>Likely further changes to maintenance schedules</t>
  </si>
  <si>
    <t>Future projections</t>
  </si>
  <si>
    <t xml:space="preserve">0.5 – 1.3 for 2030
1.5 – 3.0 for 2070
</t>
  </si>
  <si>
    <t>Both short term (2030) and Long-term (2070)</t>
  </si>
  <si>
    <t>Criteria-1 2030</t>
  </si>
  <si>
    <t>Criteria-2 2030</t>
  </si>
  <si>
    <t>Name of your organisation</t>
  </si>
  <si>
    <t>Name of the project</t>
  </si>
  <si>
    <t>Date conducting this assessment</t>
  </si>
  <si>
    <t>Select the time frame of your assessment and document the reason of choosing this time frame in the next cell</t>
  </si>
  <si>
    <t>Select a scenario from the dropdown list and document the reason of choosing this scenario in the next cell</t>
  </si>
  <si>
    <t xml:space="preserve">Some broad category of systems relevant to coastal zone are included here. You can amend as necessary. You can add as many systems as required. However, this version of the template will only allow visualization of results (in the 2nd pass chart tab) for 10 first systems. </t>
  </si>
  <si>
    <t>Specific category of hazards that can impact your systems. Insert text as necessary</t>
  </si>
  <si>
    <t>Describe any risk to your system that you are already facing from your listed hazard. Insert text as necessary</t>
  </si>
  <si>
    <t>Select yes/no/unknown from the drop down list</t>
  </si>
  <si>
    <t>List any historical damage or inconvenience of a system. This will help you to identify assets, areas or communities that have been exposed to climate related hazards in the past</t>
  </si>
  <si>
    <t>You might have some existing action or plan in place. Identifying them will help you to understand your residual risk</t>
  </si>
  <si>
    <t>If you have experienced the hazard in the past and do not have any risk management strategy in place then you have residual risk (which you face regardless of climate change)</t>
  </si>
  <si>
    <t>After accessing climate change projection for your area, you now need to investigate how the projected changes may affect your system. You should clearly articulate the risks that may arise for your system in future</t>
  </si>
  <si>
    <t xml:space="preserve"> For your convenience, a dropdown list was created using terminologies that are generally used in risk management frameworks. Select consequences from the drop down list. The explanation of these terminologies are provided in 'Consequence scale' tab. However, if your organisation has an existing risk management strategy then you can adopt the terminologies from there and amend this tab. </t>
  </si>
  <si>
    <t xml:space="preserve"> For your convenience, a dropdown list was created using terminologies that are generally used in risk management frameworks. Select consequences from the drop down list. The explanation of these terminologies are provided in 'Likelihood scale' tab. However, if your organisation has an existing risk management strategy then you can adopt the terminologies from there and amend this tab. </t>
  </si>
  <si>
    <t>Criteria-1: Maintain operation of the assets that are  owned by the organization 
(for year 2030)</t>
  </si>
  <si>
    <t>Criteria-1: Maintain operation of the assets that are  owned by the organization 
(for year 2050)</t>
  </si>
  <si>
    <t>Risk at 2050</t>
  </si>
  <si>
    <t>Criteria-2: 
Maintain public safety 
(for year 2030)</t>
  </si>
  <si>
    <t>Criteria-2: 
Maintain public safety 
(for year 2050)</t>
  </si>
  <si>
    <t>Criteria-3: 
Protect and enhance the local economy
(for year 2050)</t>
  </si>
  <si>
    <t>Criteria-4: 
Protect natural environment
(for year 2050)</t>
  </si>
  <si>
    <r>
      <t xml:space="preserve">Criteria-5: 
Ensuring </t>
    </r>
    <r>
      <rPr>
        <b/>
        <sz val="11"/>
        <rFont val="Calibri"/>
        <family val="2"/>
        <scheme val="minor"/>
      </rPr>
      <t>Business continuity
(for year 2030)</t>
    </r>
  </si>
  <si>
    <r>
      <t xml:space="preserve">Criteria-5: 
Ensuring </t>
    </r>
    <r>
      <rPr>
        <b/>
        <sz val="11"/>
        <rFont val="Calibri"/>
        <family val="2"/>
        <scheme val="minor"/>
      </rPr>
      <t>Business continuity
(for year 2050)</t>
    </r>
  </si>
  <si>
    <t xml:space="preserve">e.g. effect of high temperature on road pavement </t>
  </si>
  <si>
    <t>Criteria-3: 
Protect and enhance the local economy
(for year 2030)</t>
  </si>
  <si>
    <t>Criteria-4: 
Protect natural environment
(for year 2030)</t>
  </si>
  <si>
    <t>Criteria-1 2050</t>
  </si>
  <si>
    <t>Criteria-2 
2050</t>
  </si>
  <si>
    <t>Criteria-3
2030</t>
  </si>
  <si>
    <t>Criteria-4 
2030</t>
  </si>
  <si>
    <t>Criteria-3 
2050</t>
  </si>
  <si>
    <t>Criteria-4 
2050</t>
  </si>
  <si>
    <t>Criteria-5 
2030</t>
  </si>
  <si>
    <t>Criteria-5 
2050</t>
  </si>
  <si>
    <r>
      <t xml:space="preserve">Future </t>
    </r>
    <r>
      <rPr>
        <b/>
        <i/>
        <sz val="11"/>
        <color theme="0"/>
        <rFont val="Calibri"/>
        <family val="2"/>
        <scheme val="minor"/>
      </rPr>
      <t>Risk</t>
    </r>
  </si>
  <si>
    <t>XYZ</t>
  </si>
  <si>
    <t xml:space="preserve">Climate Risks to XYX </t>
  </si>
  <si>
    <t>e.g. High temperatures and extreme hot days 35+</t>
  </si>
  <si>
    <t>e.g. 
• Bitumin resealing and setting at night – too hot during daylight hours
• Maintenance crew start times in summer months are adjusted
• PPE – long sleeves and pants now uses
• Additional shade has been installed</t>
  </si>
  <si>
    <r>
      <rPr>
        <b/>
        <sz val="11"/>
        <color theme="1"/>
        <rFont val="Calibri"/>
        <family val="2"/>
        <scheme val="minor"/>
      </rPr>
      <t>Rating</t>
    </r>
    <r>
      <rPr>
        <sz val="11"/>
        <color theme="1"/>
        <rFont val="Calibri"/>
        <family val="2"/>
        <scheme val="minor"/>
      </rPr>
      <t xml:space="preserve">
</t>
    </r>
    <r>
      <rPr>
        <sz val="8"/>
        <color theme="1"/>
        <rFont val="Calibri"/>
        <family val="2"/>
        <scheme val="minor"/>
      </rPr>
      <t>(This column appears as the dropdown list for likelihood scale in tab '2nd pass risk assessment', therefore any changes made here will reflect in the dropdown list)</t>
    </r>
  </si>
  <si>
    <r>
      <t>Consequences</t>
    </r>
    <r>
      <rPr>
        <b/>
        <sz val="14"/>
        <color theme="0"/>
        <rFont val="Calibri"/>
        <family val="2"/>
        <scheme val="minor"/>
      </rPr>
      <t xml:space="preserve">
</t>
    </r>
    <r>
      <rPr>
        <sz val="8"/>
        <color theme="0"/>
        <rFont val="Calibri"/>
        <family val="2"/>
        <scheme val="minor"/>
      </rPr>
      <t>(This column appears as the dropdown list for consequence scale in tab "2nd pass risk assessment", therefore any changes made here will reflect in the dropdown list)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</si>
</sst>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color theme="0"/>
      <name val="Calibri"/>
      <family val="2"/>
      <scheme val="minor"/>
    </font>
    <font>
      <b/>
      <sz val="11"/>
      <color rgb="FF006100"/>
      <name val="Calibri"/>
      <family val="2"/>
      <scheme val="minor"/>
    </font>
    <font>
      <b/>
      <i/>
      <sz val="14"/>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theme="0"/>
      <name val="Calibri"/>
      <family val="2"/>
      <scheme val="minor"/>
    </font>
    <font>
      <sz val="11"/>
      <name val="Calibri"/>
      <family val="2"/>
      <scheme val="minor"/>
    </font>
    <font>
      <b/>
      <u/>
      <sz val="11"/>
      <color theme="1"/>
      <name val="Calibri"/>
      <family val="2"/>
      <scheme val="minor"/>
    </font>
    <font>
      <sz val="8"/>
      <color theme="1"/>
      <name val="Calibri"/>
      <family val="2"/>
      <scheme val="minor"/>
    </font>
    <font>
      <sz val="14"/>
      <color theme="1"/>
      <name val="Calibri"/>
      <family val="2"/>
      <scheme val="minor"/>
    </font>
    <font>
      <b/>
      <u/>
      <sz val="14"/>
      <color theme="1"/>
      <name val="Calibri"/>
      <family val="2"/>
      <scheme val="minor"/>
    </font>
    <font>
      <u/>
      <sz val="9"/>
      <color indexed="81"/>
      <name val="Tahoma"/>
      <family val="2"/>
    </font>
    <font>
      <b/>
      <sz val="11"/>
      <color theme="4"/>
      <name val="Calibri"/>
      <family val="2"/>
      <scheme val="minor"/>
    </font>
    <font>
      <sz val="10"/>
      <name val="Calibri"/>
      <family val="2"/>
      <scheme val="minor"/>
    </font>
    <font>
      <sz val="10"/>
      <color theme="1"/>
      <name val="Calibri"/>
      <family val="2"/>
      <scheme val="minor"/>
    </font>
    <font>
      <sz val="11"/>
      <color theme="1"/>
      <name val="Calibri"/>
      <family val="2"/>
      <scheme val="minor"/>
    </font>
    <font>
      <b/>
      <sz val="14"/>
      <color theme="0"/>
      <name val="Calibri"/>
      <scheme val="minor"/>
    </font>
    <font>
      <b/>
      <i/>
      <sz val="14"/>
      <color theme="0"/>
      <name val="Calibri"/>
      <family val="2"/>
      <scheme val="minor"/>
    </font>
    <font>
      <b/>
      <i/>
      <sz val="11"/>
      <color theme="0"/>
      <name val="Calibri"/>
      <family val="2"/>
      <scheme val="minor"/>
    </font>
    <font>
      <b/>
      <sz val="14"/>
      <color theme="0"/>
      <name val="Calibri"/>
      <family val="2"/>
      <scheme val="minor"/>
    </font>
    <font>
      <sz val="8"/>
      <color theme="0"/>
      <name val="Calibri"/>
      <family val="2"/>
      <scheme val="minor"/>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3" tint="-0.249977111117893"/>
        <bgColor indexed="65"/>
      </patternFill>
    </fill>
    <fill>
      <patternFill patternType="solid">
        <fgColor theme="8" tint="-0.249977111117893"/>
        <bgColor indexed="65"/>
      </patternFill>
    </fill>
    <fill>
      <patternFill patternType="solid">
        <fgColor rgb="FFCFE3EB"/>
      </patternFill>
    </fill>
    <fill>
      <patternFill patternType="solid">
        <fgColor theme="8" tint="0.79998168889431442"/>
        <bgColor indexed="64"/>
      </patternFill>
    </fill>
    <fill>
      <patternFill patternType="solid">
        <fgColor theme="4" tint="0.39997558519241921"/>
        <bgColor indexed="65"/>
      </patternFill>
    </fill>
    <fill>
      <patternFill patternType="solid">
        <fgColor theme="3" tint="-0.249977111117893"/>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medium">
        <color theme="8"/>
      </top>
      <bottom style="medium">
        <color theme="8"/>
      </bottom>
      <diagonal/>
    </border>
    <border>
      <left style="thin">
        <color auto="1"/>
      </left>
      <right style="thin">
        <color auto="1"/>
      </right>
      <top style="medium">
        <color theme="3" tint="-0.249977111117893"/>
      </top>
      <bottom style="medium">
        <color theme="3" tint="-0.249977111117893"/>
      </bottom>
      <diagonal/>
    </border>
    <border>
      <left/>
      <right style="thin">
        <color auto="1"/>
      </right>
      <top style="medium">
        <color theme="8"/>
      </top>
      <bottom/>
      <diagonal/>
    </border>
    <border>
      <left/>
      <right style="thin">
        <color auto="1"/>
      </right>
      <top/>
      <bottom style="medium">
        <color theme="8"/>
      </bottom>
      <diagonal/>
    </border>
    <border>
      <left/>
      <right/>
      <top style="medium">
        <color theme="3"/>
      </top>
      <bottom style="medium">
        <color theme="3"/>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0" fontId="5" fillId="0" borderId="0" applyNumberFormat="0" applyFill="0" applyBorder="0" applyAlignment="0" applyProtection="0"/>
    <xf numFmtId="0" fontId="24" fillId="14" borderId="19">
      <alignment horizontal="left" vertical="center" wrapText="1"/>
    </xf>
    <xf numFmtId="0" fontId="4" fillId="12" borderId="20">
      <alignment vertical="center" wrapText="1"/>
    </xf>
    <xf numFmtId="0" fontId="4" fillId="13" borderId="2" applyAlignment="0">
      <alignment wrapText="1"/>
    </xf>
    <xf numFmtId="0" fontId="24" fillId="15" borderId="0">
      <alignment horizontal="center" vertical="center" wrapText="1"/>
    </xf>
    <xf numFmtId="0" fontId="23" fillId="16" borderId="2" applyAlignment="0" applyProtection="0">
      <alignment horizontal="left" vertical="top" wrapText="1"/>
      <protection locked="0"/>
    </xf>
    <xf numFmtId="0" fontId="24" fillId="14" borderId="2" applyBorder="0">
      <alignment horizontal="left" vertical="center" wrapText="1"/>
    </xf>
    <xf numFmtId="0" fontId="4" fillId="18" borderId="20" applyAlignment="0">
      <alignment vertical="center" wrapText="1"/>
    </xf>
    <xf numFmtId="0" fontId="23" fillId="0" borderId="23"/>
  </cellStyleXfs>
  <cellXfs count="168">
    <xf numFmtId="0" fontId="0" fillId="0" borderId="0" xfId="0"/>
    <xf numFmtId="0" fontId="4" fillId="0" borderId="0" xfId="0" applyFont="1"/>
    <xf numFmtId="0" fontId="0" fillId="0" borderId="2" xfId="0" applyBorder="1"/>
    <xf numFmtId="0" fontId="0" fillId="0" borderId="2" xfId="0" applyBorder="1" applyAlignment="1">
      <alignment vertical="center" wrapText="1"/>
    </xf>
    <xf numFmtId="0" fontId="0" fillId="0" borderId="2" xfId="0" applyBorder="1" applyAlignment="1">
      <alignment wrapText="1"/>
    </xf>
    <xf numFmtId="0" fontId="4" fillId="0" borderId="2" xfId="0" applyFont="1" applyBorder="1" applyAlignment="1">
      <alignment vertical="center"/>
    </xf>
    <xf numFmtId="0" fontId="4" fillId="0" borderId="2" xfId="0" applyFont="1" applyBorder="1" applyAlignment="1">
      <alignment vertical="center" wrapText="1"/>
    </xf>
    <xf numFmtId="0" fontId="5" fillId="0" borderId="0" xfId="4" applyAlignment="1">
      <alignment vertical="center"/>
    </xf>
    <xf numFmtId="0" fontId="0" fillId="0" borderId="0" xfId="0" applyBorder="1"/>
    <xf numFmtId="0" fontId="4" fillId="0" borderId="0" xfId="0" applyFont="1" applyBorder="1" applyAlignment="1">
      <alignment vertical="center"/>
    </xf>
    <xf numFmtId="0" fontId="0" fillId="0" borderId="0" xfId="0" applyBorder="1" applyAlignment="1">
      <alignment vertical="center"/>
    </xf>
    <xf numFmtId="0" fontId="0" fillId="0" borderId="8" xfId="0" applyBorder="1"/>
    <xf numFmtId="0" fontId="0" fillId="0" borderId="9" xfId="0" applyBorder="1"/>
    <xf numFmtId="0" fontId="4" fillId="0" borderId="0" xfId="0" applyFont="1" applyBorder="1" applyAlignment="1"/>
    <xf numFmtId="0" fontId="4" fillId="5" borderId="2" xfId="0" applyFont="1" applyFill="1" applyBorder="1"/>
    <xf numFmtId="0" fontId="7" fillId="6" borderId="2" xfId="2" applyFont="1" applyFill="1" applyBorder="1" applyAlignment="1">
      <alignment vertical="center"/>
    </xf>
    <xf numFmtId="0" fontId="8" fillId="2" borderId="2" xfId="1" applyFont="1" applyBorder="1"/>
    <xf numFmtId="0" fontId="4" fillId="0" borderId="0" xfId="0" applyFont="1" applyBorder="1" applyAlignment="1">
      <alignment vertical="center" wrapText="1"/>
    </xf>
    <xf numFmtId="0" fontId="0" fillId="0" borderId="0" xfId="0" applyBorder="1" applyAlignment="1">
      <alignment vertical="center" wrapText="1"/>
    </xf>
    <xf numFmtId="0" fontId="6" fillId="7" borderId="2" xfId="3" applyFont="1" applyFill="1" applyBorder="1" applyAlignment="1">
      <alignment vertical="center"/>
    </xf>
    <xf numFmtId="0" fontId="4" fillId="0" borderId="2" xfId="0" applyFont="1" applyBorder="1"/>
    <xf numFmtId="0" fontId="4" fillId="0" borderId="2" xfId="0" applyFont="1" applyFill="1" applyBorder="1"/>
    <xf numFmtId="0" fontId="0" fillId="0" borderId="0" xfId="0" applyProtection="1">
      <protection locked="0"/>
    </xf>
    <xf numFmtId="0" fontId="0" fillId="0" borderId="2" xfId="0" applyBorder="1" applyAlignment="1" applyProtection="1">
      <alignment wrapText="1"/>
      <protection locked="0"/>
    </xf>
    <xf numFmtId="0" fontId="0" fillId="0" borderId="2" xfId="0" applyBorder="1" applyProtection="1">
      <protection locked="0"/>
    </xf>
    <xf numFmtId="0" fontId="4" fillId="0" borderId="2" xfId="0" applyFont="1" applyBorder="1" applyAlignment="1"/>
    <xf numFmtId="0" fontId="0" fillId="0" borderId="0" xfId="0" applyBorder="1" applyAlignment="1" applyProtection="1">
      <protection locked="0"/>
    </xf>
    <xf numFmtId="0" fontId="0" fillId="0" borderId="0" xfId="0" applyBorder="1" applyAlignment="1" applyProtection="1">
      <alignment wrapText="1"/>
      <protection locked="0"/>
    </xf>
    <xf numFmtId="0" fontId="4" fillId="0" borderId="2" xfId="0" applyFont="1" applyBorder="1" applyAlignment="1">
      <alignment horizontal="center" wrapText="1"/>
    </xf>
    <xf numFmtId="0" fontId="4" fillId="0" borderId="2" xfId="0" applyFont="1" applyBorder="1" applyAlignment="1">
      <alignment horizontal="center"/>
    </xf>
    <xf numFmtId="0" fontId="0" fillId="0" borderId="2" xfId="0" applyBorder="1" applyAlignment="1" applyProtection="1">
      <alignment vertical="top" wrapText="1"/>
      <protection locked="0"/>
    </xf>
    <xf numFmtId="0" fontId="4" fillId="0" borderId="2" xfId="0" applyFont="1" applyBorder="1" applyAlignment="1">
      <alignment vertical="top" wrapText="1"/>
    </xf>
    <xf numFmtId="0" fontId="0" fillId="0" borderId="0" xfId="0" applyBorder="1" applyAlignment="1" applyProtection="1">
      <alignment vertical="top" wrapText="1"/>
      <protection locked="0"/>
    </xf>
    <xf numFmtId="0" fontId="0" fillId="0" borderId="0" xfId="0" applyBorder="1" applyProtection="1">
      <protection locked="0"/>
    </xf>
    <xf numFmtId="164" fontId="0" fillId="0" borderId="2" xfId="0" applyNumberFormat="1" applyBorder="1" applyProtection="1">
      <protection locked="0"/>
    </xf>
    <xf numFmtId="0" fontId="4" fillId="0" borderId="0" xfId="0" applyFont="1" applyFill="1" applyBorder="1"/>
    <xf numFmtId="0" fontId="0" fillId="0" borderId="0" xfId="0" applyFill="1" applyBorder="1" applyProtection="1">
      <protection locked="0"/>
    </xf>
    <xf numFmtId="0" fontId="4" fillId="0" borderId="0" xfId="0" applyFont="1" applyFill="1" applyBorder="1" applyAlignment="1" applyProtection="1">
      <alignment horizontal="center"/>
      <protection locked="0"/>
    </xf>
    <xf numFmtId="0" fontId="4" fillId="8" borderId="2" xfId="0" applyFont="1" applyFill="1" applyBorder="1" applyAlignment="1" applyProtection="1">
      <alignment horizontal="left" vertical="center"/>
      <protection locked="0"/>
    </xf>
    <xf numFmtId="0" fontId="4" fillId="9" borderId="2" xfId="0" applyFont="1" applyFill="1" applyBorder="1" applyAlignment="1" applyProtection="1">
      <alignment vertical="top" wrapText="1"/>
      <protection locked="0"/>
    </xf>
    <xf numFmtId="0" fontId="4" fillId="9" borderId="2" xfId="0" applyFont="1" applyFill="1" applyBorder="1" applyAlignment="1" applyProtection="1">
      <protection locked="0"/>
    </xf>
    <xf numFmtId="0" fontId="4" fillId="9" borderId="2" xfId="0" applyFont="1" applyFill="1" applyBorder="1" applyAlignment="1" applyProtection="1">
      <alignment horizontal="center" wrapText="1"/>
      <protection locked="0"/>
    </xf>
    <xf numFmtId="0" fontId="4" fillId="0" borderId="2" xfId="0" applyFont="1" applyBorder="1" applyAlignment="1" applyProtection="1">
      <alignment horizontal="center"/>
    </xf>
    <xf numFmtId="164" fontId="10" fillId="8" borderId="2" xfId="0" applyNumberFormat="1" applyFont="1" applyFill="1" applyBorder="1" applyAlignment="1" applyProtection="1">
      <alignment horizontal="center" vertical="center"/>
    </xf>
    <xf numFmtId="0" fontId="0" fillId="0" borderId="6" xfId="0" applyBorder="1" applyAlignment="1" applyProtection="1">
      <alignment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xf>
    <xf numFmtId="0" fontId="4" fillId="9" borderId="6" xfId="0" applyFont="1" applyFill="1" applyBorder="1" applyAlignment="1" applyProtection="1">
      <alignment vertical="center" wrapText="1"/>
      <protection locked="0"/>
    </xf>
    <xf numFmtId="0" fontId="4" fillId="9" borderId="12" xfId="0" applyFont="1" applyFill="1" applyBorder="1" applyAlignment="1" applyProtection="1">
      <alignment vertical="center" wrapText="1"/>
      <protection locked="0"/>
    </xf>
    <xf numFmtId="0" fontId="4" fillId="9" borderId="7" xfId="0" applyFont="1" applyFill="1" applyBorder="1" applyAlignment="1" applyProtection="1">
      <alignment vertical="center"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14" fillId="0" borderId="2" xfId="0" applyFont="1" applyBorder="1" applyAlignment="1">
      <alignment vertical="center"/>
    </xf>
    <xf numFmtId="0" fontId="0" fillId="0" borderId="2" xfId="0" applyFont="1" applyBorder="1" applyAlignment="1">
      <alignment vertical="center"/>
    </xf>
    <xf numFmtId="0" fontId="14" fillId="2" borderId="2" xfId="1" applyFont="1" applyBorder="1"/>
    <xf numFmtId="0" fontId="0" fillId="5" borderId="2" xfId="0" applyFont="1" applyFill="1" applyBorder="1"/>
    <xf numFmtId="0" fontId="14" fillId="5" borderId="2" xfId="0" applyFont="1" applyFill="1" applyBorder="1"/>
    <xf numFmtId="0" fontId="14" fillId="7" borderId="2" xfId="3" applyFont="1" applyFill="1" applyBorder="1" applyAlignment="1">
      <alignment vertical="center"/>
    </xf>
    <xf numFmtId="0" fontId="13" fillId="6" borderId="2" xfId="2" applyFont="1" applyFill="1" applyBorder="1" applyAlignment="1">
      <alignment vertical="center"/>
    </xf>
    <xf numFmtId="0" fontId="0" fillId="0" borderId="2" xfId="0" applyBorder="1" applyAlignment="1">
      <alignment vertical="center"/>
    </xf>
    <xf numFmtId="0" fontId="0" fillId="0" borderId="2" xfId="0" applyFill="1" applyBorder="1" applyAlignment="1">
      <alignment vertical="center" wrapText="1"/>
    </xf>
    <xf numFmtId="0" fontId="4" fillId="0" borderId="2" xfId="0" applyFont="1" applyBorder="1" applyAlignment="1">
      <alignment horizontal="center"/>
    </xf>
    <xf numFmtId="0" fontId="15" fillId="0" borderId="0" xfId="0" applyFont="1"/>
    <xf numFmtId="0" fontId="0" fillId="0" borderId="2" xfId="0" applyFont="1" applyBorder="1" applyAlignment="1">
      <alignment horizontal="justify" vertical="center" wrapText="1"/>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vertical="center" wrapText="1"/>
      <protection locked="0"/>
    </xf>
    <xf numFmtId="0" fontId="20" fillId="0" borderId="2" xfId="0" applyFont="1" applyFill="1" applyBorder="1" applyAlignment="1" applyProtection="1">
      <alignment vertical="center" wrapText="1"/>
    </xf>
    <xf numFmtId="0" fontId="0" fillId="0" borderId="0" xfId="0" applyBorder="1" applyAlignment="1" applyProtection="1">
      <alignment horizontal="center"/>
      <protection locked="0"/>
    </xf>
    <xf numFmtId="0" fontId="4"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14" fillId="0" borderId="2" xfId="0" applyFont="1" applyBorder="1" applyAlignment="1" applyProtection="1">
      <alignment vertical="center" wrapText="1"/>
      <protection locked="0"/>
    </xf>
    <xf numFmtId="0" fontId="14" fillId="0" borderId="2" xfId="0" applyFont="1" applyBorder="1" applyAlignment="1" applyProtection="1">
      <alignment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xf>
    <xf numFmtId="0" fontId="6"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21" fillId="0" borderId="2" xfId="0" applyFont="1" applyBorder="1" applyAlignment="1">
      <alignment vertical="center" wrapText="1"/>
    </xf>
    <xf numFmtId="0" fontId="0" fillId="0" borderId="2" xfId="0" applyFont="1" applyFill="1" applyBorder="1" applyAlignment="1" applyProtection="1">
      <alignment vertical="center" wrapText="1"/>
    </xf>
    <xf numFmtId="0" fontId="22" fillId="0" borderId="2" xfId="0" applyFont="1" applyBorder="1" applyAlignment="1">
      <alignment wrapText="1"/>
    </xf>
    <xf numFmtId="0" fontId="0" fillId="0" borderId="2" xfId="0" applyFont="1" applyBorder="1" applyAlignment="1" applyProtection="1">
      <alignment horizontal="left" wrapText="1"/>
      <protection locked="0"/>
    </xf>
    <xf numFmtId="0" fontId="0" fillId="0" borderId="2" xfId="0" applyBorder="1" applyAlignment="1" applyProtection="1">
      <alignment vertical="center" wrapText="1"/>
      <protection locked="0"/>
    </xf>
    <xf numFmtId="0" fontId="4"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2" xfId="0" applyBorder="1" applyAlignment="1" applyProtection="1">
      <alignment wrapText="1"/>
      <protection locked="0"/>
    </xf>
    <xf numFmtId="0" fontId="4" fillId="9" borderId="0" xfId="0" applyFont="1" applyFill="1" applyBorder="1" applyAlignment="1" applyProtection="1">
      <alignment horizontal="center" wrapText="1"/>
      <protection locked="0"/>
    </xf>
    <xf numFmtId="0" fontId="4" fillId="0" borderId="0" xfId="0" applyFont="1" applyBorder="1" applyAlignment="1" applyProtection="1">
      <alignment horizontal="center"/>
    </xf>
    <xf numFmtId="164" fontId="10" fillId="8" borderId="0" xfId="0" applyNumberFormat="1" applyFont="1" applyFill="1" applyBorder="1" applyAlignment="1" applyProtection="1">
      <alignment horizontal="center" vertical="center"/>
    </xf>
    <xf numFmtId="0" fontId="24" fillId="14" borderId="19" xfId="5" applyAlignment="1">
      <alignment horizontal="right" vertical="center" wrapText="1"/>
    </xf>
    <xf numFmtId="0" fontId="4" fillId="12" borderId="20" xfId="6">
      <alignment vertical="center" wrapText="1"/>
    </xf>
    <xf numFmtId="0" fontId="24" fillId="15" borderId="0" xfId="8">
      <alignment horizontal="center" vertical="center" wrapText="1"/>
    </xf>
    <xf numFmtId="0" fontId="4" fillId="17" borderId="2" xfId="0" applyFont="1" applyFill="1" applyBorder="1" applyAlignment="1" applyProtection="1">
      <alignment horizontal="center" vertical="top"/>
      <protection locked="0"/>
    </xf>
    <xf numFmtId="0" fontId="4" fillId="17" borderId="2" xfId="0" applyFont="1" applyFill="1" applyBorder="1" applyAlignment="1" applyProtection="1">
      <alignment horizontal="center" vertical="top" wrapText="1"/>
      <protection locked="0"/>
    </xf>
    <xf numFmtId="0" fontId="23" fillId="16" borderId="2" xfId="9" applyAlignment="1" applyProtection="1"/>
    <xf numFmtId="0" fontId="4" fillId="12" borderId="20" xfId="6" applyAlignment="1">
      <alignment horizontal="center" vertical="center" wrapText="1"/>
    </xf>
    <xf numFmtId="0" fontId="24" fillId="14" borderId="19" xfId="5">
      <alignment horizontal="left" vertical="center" wrapText="1"/>
    </xf>
    <xf numFmtId="0" fontId="23" fillId="16" borderId="2" xfId="9" applyAlignment="1" applyProtection="1">
      <alignment wrapText="1"/>
    </xf>
    <xf numFmtId="0" fontId="23" fillId="16" borderId="2" xfId="9" applyAlignment="1" applyProtection="1">
      <alignment vertical="center" wrapText="1"/>
    </xf>
    <xf numFmtId="0" fontId="23" fillId="16" borderId="2" xfId="9" applyAlignment="1" applyProtection="1">
      <alignment vertical="center"/>
    </xf>
    <xf numFmtId="0" fontId="0" fillId="19" borderId="0" xfId="0" applyFill="1"/>
    <xf numFmtId="0" fontId="0" fillId="19" borderId="0" xfId="0" applyFill="1" applyBorder="1" applyProtection="1">
      <protection locked="0"/>
    </xf>
    <xf numFmtId="0" fontId="7" fillId="19" borderId="2" xfId="0" applyFont="1" applyFill="1" applyBorder="1" applyAlignment="1" applyProtection="1">
      <alignment horizontal="left"/>
      <protection locked="0"/>
    </xf>
    <xf numFmtId="0" fontId="0" fillId="16" borderId="2" xfId="9" applyFont="1" applyAlignment="1" applyProtection="1">
      <alignment horizontal="center" vertical="center" wrapText="1"/>
    </xf>
    <xf numFmtId="0" fontId="4" fillId="16" borderId="2" xfId="9" applyFont="1" applyAlignment="1" applyProtection="1">
      <alignment horizontal="center" vertical="center" wrapText="1"/>
    </xf>
    <xf numFmtId="0" fontId="24" fillId="15" borderId="2" xfId="8" applyBorder="1">
      <alignment horizontal="center" vertical="center" wrapText="1"/>
    </xf>
    <xf numFmtId="0" fontId="24" fillId="15" borderId="3" xfId="8" applyBorder="1">
      <alignment horizontal="center" vertical="center" wrapText="1"/>
    </xf>
    <xf numFmtId="0" fontId="27" fillId="14" borderId="19" xfId="5" applyFont="1">
      <alignment horizontal="left" vertical="center" wrapText="1"/>
    </xf>
    <xf numFmtId="0" fontId="4" fillId="8" borderId="2" xfId="0" applyFont="1" applyFill="1" applyBorder="1" applyAlignment="1">
      <alignment vertical="center"/>
    </xf>
    <xf numFmtId="0" fontId="17" fillId="11" borderId="3" xfId="0" applyFont="1" applyFill="1" applyBorder="1" applyAlignment="1">
      <alignment horizontal="left" vertical="center" wrapText="1"/>
    </xf>
    <xf numFmtId="0" fontId="17" fillId="11" borderId="4" xfId="0" applyFont="1" applyFill="1" applyBorder="1" applyAlignment="1">
      <alignment horizontal="left" vertical="center" wrapText="1"/>
    </xf>
    <xf numFmtId="0" fontId="17" fillId="11" borderId="5" xfId="0" applyFont="1" applyFill="1" applyBorder="1" applyAlignment="1">
      <alignment horizontal="left" vertical="center" wrapText="1"/>
    </xf>
    <xf numFmtId="0" fontId="23" fillId="16" borderId="2" xfId="9" applyAlignment="1" applyProtection="1">
      <alignment horizontal="center" vertical="center" wrapText="1"/>
    </xf>
    <xf numFmtId="0" fontId="4" fillId="12" borderId="20" xfId="6" applyAlignment="1">
      <alignment horizontal="center" vertical="center" wrapText="1"/>
    </xf>
    <xf numFmtId="0" fontId="24" fillId="14" borderId="19" xfId="5">
      <alignment horizontal="left" vertical="center" wrapText="1"/>
    </xf>
    <xf numFmtId="0" fontId="4" fillId="17" borderId="2" xfId="0" applyFont="1" applyFill="1" applyBorder="1" applyAlignment="1" applyProtection="1">
      <alignment horizontal="center" vertical="center" wrapText="1"/>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24" fillId="14" borderId="21" xfId="5" applyBorder="1" applyAlignment="1">
      <alignment horizontal="center" vertical="center" wrapText="1"/>
    </xf>
    <xf numFmtId="0" fontId="24" fillId="14" borderId="18" xfId="5" applyBorder="1" applyAlignment="1">
      <alignment horizontal="center" vertical="center" wrapText="1"/>
    </xf>
    <xf numFmtId="0" fontId="24" fillId="14" borderId="22" xfId="5" applyBorder="1" applyAlignment="1">
      <alignment horizontal="center" vertical="center" wrapText="1"/>
    </xf>
    <xf numFmtId="0" fontId="4" fillId="12" borderId="20" xfId="6">
      <alignment vertical="center" wrapText="1"/>
    </xf>
    <xf numFmtId="0" fontId="0" fillId="0" borderId="14"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 xfId="0" applyBorder="1" applyAlignment="1" applyProtection="1">
      <alignment horizontal="center"/>
      <protection locked="0"/>
    </xf>
    <xf numFmtId="0" fontId="4" fillId="13" borderId="2" xfId="7" applyAlignment="1">
      <alignment horizontal="center" vertical="center" wrapText="1"/>
    </xf>
    <xf numFmtId="0" fontId="4" fillId="13" borderId="6" xfId="7" applyBorder="1" applyAlignment="1">
      <alignment horizontal="center" vertical="center" wrapText="1"/>
    </xf>
    <xf numFmtId="0" fontId="4" fillId="13" borderId="12" xfId="7" applyBorder="1" applyAlignment="1">
      <alignment horizontal="center" vertical="center" wrapText="1"/>
    </xf>
    <xf numFmtId="0" fontId="4" fillId="13" borderId="7" xfId="7"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16" xfId="0" applyFont="1" applyFill="1" applyBorder="1" applyAlignment="1" applyProtection="1">
      <alignment horizontal="center"/>
      <protection locked="0"/>
    </xf>
    <xf numFmtId="0" fontId="25" fillId="14" borderId="11" xfId="10" applyFont="1" applyBorder="1" applyAlignment="1">
      <alignment horizontal="center" vertical="center" wrapText="1"/>
    </xf>
    <xf numFmtId="0" fontId="24" fillId="15" borderId="0" xfId="8">
      <alignment horizontal="center" vertical="center" wrapText="1"/>
    </xf>
    <xf numFmtId="0" fontId="4" fillId="17" borderId="2" xfId="7" applyFill="1" applyAlignment="1">
      <alignment horizontal="center" vertical="center" wrapText="1"/>
    </xf>
    <xf numFmtId="14" fontId="0" fillId="10" borderId="3" xfId="0" applyNumberFormat="1" applyFill="1" applyBorder="1" applyAlignment="1" applyProtection="1">
      <alignment horizontal="left"/>
      <protection locked="0"/>
    </xf>
    <xf numFmtId="14" fontId="0" fillId="10" borderId="4" xfId="0" applyNumberFormat="1" applyFill="1" applyBorder="1" applyAlignment="1" applyProtection="1">
      <alignment horizontal="left"/>
      <protection locked="0"/>
    </xf>
    <xf numFmtId="14" fontId="0" fillId="10" borderId="5" xfId="0" applyNumberFormat="1" applyFill="1" applyBorder="1" applyAlignment="1" applyProtection="1">
      <alignment horizontal="left"/>
      <protection locked="0"/>
    </xf>
    <xf numFmtId="0" fontId="7" fillId="19" borderId="3" xfId="0" applyFont="1" applyFill="1" applyBorder="1" applyAlignment="1" applyProtection="1">
      <alignment horizontal="left"/>
      <protection locked="0"/>
    </xf>
    <xf numFmtId="0" fontId="7" fillId="19" borderId="5" xfId="0" applyFont="1" applyFill="1" applyBorder="1" applyAlignment="1" applyProtection="1">
      <alignment horizontal="left"/>
      <protection locked="0"/>
    </xf>
    <xf numFmtId="0" fontId="0" fillId="10" borderId="3" xfId="0" applyNumberFormat="1" applyFill="1" applyBorder="1" applyAlignment="1" applyProtection="1">
      <alignment horizontal="left"/>
      <protection locked="0"/>
    </xf>
    <xf numFmtId="0" fontId="0" fillId="10" borderId="4" xfId="0" applyNumberFormat="1" applyFill="1" applyBorder="1" applyAlignment="1" applyProtection="1">
      <alignment horizontal="left"/>
      <protection locked="0"/>
    </xf>
    <xf numFmtId="0" fontId="0" fillId="10" borderId="5" xfId="0" applyNumberFormat="1" applyFill="1" applyBorder="1" applyAlignment="1" applyProtection="1">
      <alignment horizontal="left"/>
      <protection locked="0"/>
    </xf>
    <xf numFmtId="0" fontId="4" fillId="0" borderId="10" xfId="0" applyFont="1" applyBorder="1" applyAlignment="1">
      <alignment horizontal="center"/>
    </xf>
    <xf numFmtId="0" fontId="4" fillId="0" borderId="11" xfId="0" applyFont="1" applyBorder="1" applyAlignment="1">
      <alignment horizontal="center"/>
    </xf>
    <xf numFmtId="0" fontId="7" fillId="19" borderId="2" xfId="0" applyFont="1" applyFill="1" applyBorder="1" applyAlignment="1">
      <alignment horizontal="center"/>
    </xf>
    <xf numFmtId="0" fontId="5" fillId="0" borderId="0" xfId="4"/>
    <xf numFmtId="0" fontId="4" fillId="9" borderId="2"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protection locked="0"/>
    </xf>
    <xf numFmtId="0" fontId="0" fillId="0" borderId="2" xfId="0" applyBorder="1" applyAlignment="1" applyProtection="1">
      <alignment wrapText="1"/>
      <protection locked="0"/>
    </xf>
    <xf numFmtId="0" fontId="0" fillId="0" borderId="1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4" fillId="0" borderId="11" xfId="0" applyFont="1" applyBorder="1" applyAlignment="1">
      <alignment horizontal="center" wrapText="1"/>
    </xf>
    <xf numFmtId="0" fontId="4" fillId="0" borderId="2" xfId="0" applyFont="1" applyBorder="1" applyAlignment="1">
      <alignment horizontal="center"/>
    </xf>
    <xf numFmtId="0" fontId="7" fillId="15" borderId="0" xfId="8" applyFont="1" applyAlignment="1">
      <alignment horizontal="center" vertical="center" wrapText="1"/>
    </xf>
    <xf numFmtId="0" fontId="7" fillId="15" borderId="11" xfId="8" applyFont="1" applyBorder="1" applyAlignment="1">
      <alignment horizontal="center" vertical="center" wrapText="1"/>
    </xf>
  </cellXfs>
  <cellStyles count="13">
    <cellStyle name="Bad" xfId="2" builtinId="27"/>
    <cellStyle name="Calculation" xfId="3" builtinId="22"/>
    <cellStyle name="Good" xfId="1" builtinId="26"/>
    <cellStyle name="Hyperlink" xfId="4" builtinId="8"/>
    <cellStyle name="Normal" xfId="0" builtinId="0"/>
    <cellStyle name="Style 1" xfId="10"/>
    <cellStyle name="Style 2" xfId="5"/>
    <cellStyle name="Style 3" xfId="7"/>
    <cellStyle name="Style 4" xfId="11"/>
    <cellStyle name="Style 5" xfId="9"/>
    <cellStyle name="Style 6" xfId="12"/>
    <cellStyle name="Style 7" xfId="6"/>
    <cellStyle name="Style 8" xfId="8"/>
  </cellStyles>
  <dxfs count="247">
    <dxf>
      <fill>
        <patternFill>
          <bgColor theme="6"/>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
      <fill>
        <patternFill>
          <bgColor theme="6"/>
        </patternFill>
      </fill>
    </dxf>
    <dxf>
      <fill>
        <patternFill>
          <bgColor theme="6"/>
        </patternFill>
      </fill>
    </dxf>
    <dxf>
      <fill>
        <patternFill>
          <bgColor rgb="FFFFC000"/>
        </patternFill>
      </fill>
    </dxf>
    <dxf>
      <fill>
        <patternFill>
          <bgColor rgb="FFFF0000"/>
        </patternFill>
      </fill>
    </dxf>
    <dxf>
      <fill>
        <patternFill>
          <bgColor rgb="FFFFFF00"/>
        </patternFill>
      </fill>
    </dxf>
  </dxfs>
  <tableStyles count="0" defaultTableStyle="TableStyleMedium2" defaultPivotStyle="PivotStyleLight16"/>
  <colors>
    <mruColors>
      <color rgb="FFF79646"/>
      <color rgb="FFE46D0A"/>
      <color rgb="FFFF3300"/>
      <color rgb="FFFFFFCC"/>
      <color rgb="FFC00000"/>
      <color rgb="FFFFFF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assessment'!$J$13:$L$13</c:f>
          <c:strCache>
            <c:ptCount val="1"/>
            <c:pt idx="0">
              <c:v>Criteria-1: Maintain operation of the assets that are  owned by the organization 
(for year 2030)</c:v>
            </c:pt>
          </c:strCache>
        </c:strRef>
      </c:tx>
      <c:layout>
        <c:manualLayout>
          <c:xMode val="edge"/>
          <c:yMode val="edge"/>
          <c:x val="0.20494117425839734"/>
          <c:y val="3.9565413478244799E-2"/>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5.9231648966205405E-2"/>
          <c:y val="0.17670710161826353"/>
          <c:w val="0.93692574419868224"/>
          <c:h val="0.59148327928950495"/>
        </c:manualLayout>
      </c:layout>
      <c:barChart>
        <c:barDir val="col"/>
        <c:grouping val="clustered"/>
        <c:varyColors val="0"/>
        <c:ser>
          <c:idx val="0"/>
          <c:order val="0"/>
          <c:tx>
            <c:strRef>
              <c:f>'RISK INDEX'!$D$3</c:f>
              <c:strCache>
                <c:ptCount val="1"/>
                <c:pt idx="0">
                  <c:v>Criteria-1 2030</c:v>
                </c:pt>
              </c:strCache>
            </c:strRef>
          </c:tx>
          <c:invertIfNegative val="0"/>
          <c:cat>
            <c:strRef>
              <c:f>'RISK INDEX'!$C$4:$C$18</c:f>
              <c:strCache>
                <c:ptCount val="1"/>
                <c:pt idx="0">
                  <c:v>e.g. effect of high temperature on road pavement </c:v>
                </c:pt>
              </c:strCache>
            </c:strRef>
          </c:cat>
          <c:val>
            <c:numRef>
              <c:f>'RISK INDEX'!$D$4:$D$18</c:f>
              <c:numCache>
                <c:formatCode>General</c:formatCode>
                <c:ptCount val="15"/>
                <c:pt idx="0">
                  <c:v>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42532224"/>
        <c:axId val="44897408"/>
      </c:barChart>
      <c:barChart>
        <c:barDir val="bar"/>
        <c:grouping val="clustered"/>
        <c:varyColors val="0"/>
        <c:ser>
          <c:idx val="1"/>
          <c:order val="1"/>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chemeClr val="accent6">
                  <a:alpha val="15000"/>
                </a:schemeClr>
              </a:solidFill>
            </c:spPr>
          </c:dPt>
          <c:dPt>
            <c:idx val="3"/>
            <c:invertIfNegative val="0"/>
            <c:bubble3D val="0"/>
            <c:spPr>
              <a:solidFill>
                <a:srgbClr val="FF33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44905216"/>
        <c:axId val="44899328"/>
      </c:barChart>
      <c:catAx>
        <c:axId val="42532224"/>
        <c:scaling>
          <c:orientation val="minMax"/>
        </c:scaling>
        <c:delete val="0"/>
        <c:axPos val="b"/>
        <c:majorTickMark val="out"/>
        <c:minorTickMark val="none"/>
        <c:tickLblPos val="nextTo"/>
        <c:txPr>
          <a:bodyPr/>
          <a:lstStyle/>
          <a:p>
            <a:pPr algn="ctr">
              <a:defRPr lang="en-AU" sz="1200" b="1" i="0" u="none" strike="noStrike" kern="1200" baseline="0">
                <a:solidFill>
                  <a:sysClr val="windowText" lastClr="000000"/>
                </a:solidFill>
                <a:latin typeface="+mn-lt"/>
                <a:ea typeface="+mn-ea"/>
                <a:cs typeface="+mn-cs"/>
              </a:defRPr>
            </a:pPr>
            <a:endParaRPr lang="en-US"/>
          </a:p>
        </c:txPr>
        <c:crossAx val="44897408"/>
        <c:crosses val="autoZero"/>
        <c:auto val="1"/>
        <c:lblAlgn val="ctr"/>
        <c:lblOffset val="100"/>
        <c:noMultiLvlLbl val="0"/>
      </c:catAx>
      <c:valAx>
        <c:axId val="44897408"/>
        <c:scaling>
          <c:orientation val="minMax"/>
          <c:max val="4"/>
          <c:min val="0"/>
        </c:scaling>
        <c:delete val="0"/>
        <c:axPos val="r"/>
        <c:title>
          <c:tx>
            <c:rich>
              <a:bodyPr rot="-5400000" vert="horz"/>
              <a:lstStyle/>
              <a:p>
                <a:pPr>
                  <a:defRPr sz="1400"/>
                </a:pPr>
                <a:r>
                  <a:rPr lang="en-AU" sz="1400" b="1"/>
                  <a:t>Risk  Rating</a:t>
                </a:r>
              </a:p>
            </c:rich>
          </c:tx>
          <c:layout>
            <c:manualLayout>
              <c:xMode val="edge"/>
              <c:yMode val="edge"/>
              <c:x val="5.8550316054689112E-4"/>
              <c:y val="0.32790521607334294"/>
            </c:manualLayout>
          </c:layout>
          <c:overlay val="0"/>
        </c:title>
        <c:numFmt formatCode="General" sourceLinked="1"/>
        <c:majorTickMark val="none"/>
        <c:minorTickMark val="none"/>
        <c:tickLblPos val="none"/>
        <c:crossAx val="42532224"/>
        <c:crosses val="max"/>
        <c:crossBetween val="between"/>
        <c:majorUnit val="1"/>
        <c:minorUnit val="1"/>
      </c:valAx>
      <c:valAx>
        <c:axId val="44899328"/>
        <c:scaling>
          <c:orientation val="minMax"/>
          <c:max val="1"/>
        </c:scaling>
        <c:delete val="0"/>
        <c:axPos val="t"/>
        <c:numFmt formatCode="General" sourceLinked="1"/>
        <c:majorTickMark val="none"/>
        <c:minorTickMark val="none"/>
        <c:tickLblPos val="none"/>
        <c:crossAx val="44905216"/>
        <c:crosses val="max"/>
        <c:crossBetween val="between"/>
      </c:valAx>
      <c:catAx>
        <c:axId val="44905216"/>
        <c:scaling>
          <c:orientation val="minMax"/>
        </c:scaling>
        <c:delete val="0"/>
        <c:axPos val="l"/>
        <c:majorTickMark val="out"/>
        <c:minorTickMark val="none"/>
        <c:tickLblPos val="low"/>
        <c:txPr>
          <a:bodyPr/>
          <a:lstStyle/>
          <a:p>
            <a:pPr>
              <a:defRPr sz="1200" b="1"/>
            </a:pPr>
            <a:endParaRPr lang="en-US"/>
          </a:p>
        </c:txPr>
        <c:crossAx val="4489932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assessment'!$AK$13:$AM$13</c:f>
          <c:strCache>
            <c:ptCount val="1"/>
            <c:pt idx="0">
              <c:v>Criteria-5: 
Ensuring Business continuity
(for year 2050)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INDEX'!$M$3</c:f>
              <c:strCache>
                <c:ptCount val="1"/>
                <c:pt idx="0">
                  <c:v>Criteria-5 
2050</c:v>
                </c:pt>
              </c:strCache>
            </c:strRef>
          </c:tx>
          <c:spPr>
            <a:solidFill>
              <a:schemeClr val="accent1"/>
            </a:solidFill>
          </c:spPr>
          <c:invertIfNegative val="0"/>
          <c:cat>
            <c:strRef>
              <c:f>'RISK INDEX'!$C$4:$C$18</c:f>
              <c:strCache>
                <c:ptCount val="1"/>
                <c:pt idx="0">
                  <c:v>e.g. effect of high temperature on road pavement </c:v>
                </c:pt>
              </c:strCache>
            </c:strRef>
          </c:cat>
          <c:val>
            <c:numRef>
              <c:f>'RISK INDEX'!$M$4:$M$18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3317504"/>
        <c:axId val="63319040"/>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3330944"/>
        <c:axId val="63329408"/>
      </c:barChart>
      <c:catAx>
        <c:axId val="63317504"/>
        <c:scaling>
          <c:orientation val="minMax"/>
        </c:scaling>
        <c:delete val="0"/>
        <c:axPos val="b"/>
        <c:majorTickMark val="out"/>
        <c:minorTickMark val="none"/>
        <c:tickLblPos val="nextTo"/>
        <c:txPr>
          <a:bodyPr/>
          <a:lstStyle/>
          <a:p>
            <a:pPr>
              <a:defRPr sz="1100" b="1"/>
            </a:pPr>
            <a:endParaRPr lang="en-US"/>
          </a:p>
        </c:txPr>
        <c:crossAx val="63319040"/>
        <c:crosses val="autoZero"/>
        <c:auto val="1"/>
        <c:lblAlgn val="ctr"/>
        <c:lblOffset val="100"/>
        <c:noMultiLvlLbl val="0"/>
      </c:catAx>
      <c:valAx>
        <c:axId val="63319040"/>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3317504"/>
        <c:crosses val="max"/>
        <c:crossBetween val="between"/>
        <c:majorUnit val="1"/>
        <c:minorUnit val="1"/>
      </c:valAx>
      <c:valAx>
        <c:axId val="63329408"/>
        <c:scaling>
          <c:orientation val="minMax"/>
          <c:max val="1"/>
        </c:scaling>
        <c:delete val="0"/>
        <c:axPos val="t"/>
        <c:numFmt formatCode="General" sourceLinked="1"/>
        <c:majorTickMark val="none"/>
        <c:minorTickMark val="none"/>
        <c:tickLblPos val="none"/>
        <c:crossAx val="63330944"/>
        <c:crosses val="max"/>
        <c:crossBetween val="between"/>
      </c:valAx>
      <c:catAx>
        <c:axId val="63330944"/>
        <c:scaling>
          <c:orientation val="minMax"/>
        </c:scaling>
        <c:delete val="0"/>
        <c:axPos val="l"/>
        <c:majorTickMark val="out"/>
        <c:minorTickMark val="none"/>
        <c:tickLblPos val="nextTo"/>
        <c:txPr>
          <a:bodyPr/>
          <a:lstStyle/>
          <a:p>
            <a:pPr>
              <a:defRPr sz="1100" b="1"/>
            </a:pPr>
            <a:endParaRPr lang="en-US"/>
          </a:p>
        </c:txPr>
        <c:crossAx val="6332940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assessment'!$M$13:$O$13</c:f>
          <c:strCache>
            <c:ptCount val="1"/>
            <c:pt idx="0">
              <c:v>Criteria-1: Maintain operation of the assets that are  owned by the organization 
(for year 2050)</c:v>
            </c:pt>
          </c:strCache>
        </c:strRef>
      </c:tx>
      <c:layout>
        <c:manualLayout>
          <c:xMode val="edge"/>
          <c:yMode val="edge"/>
          <c:x val="0.21275060588591224"/>
          <c:y val="1.8187644495995445E-2"/>
        </c:manualLayout>
      </c:layout>
      <c:overlay val="0"/>
      <c:txPr>
        <a:bodyPr/>
        <a:lstStyle/>
        <a:p>
          <a:pPr>
            <a:defRPr sz="1600"/>
          </a:pPr>
          <a:endParaRPr lang="en-US"/>
        </a:p>
      </c:txPr>
    </c:title>
    <c:autoTitleDeleted val="0"/>
    <c:plotArea>
      <c:layout>
        <c:manualLayout>
          <c:layoutTarget val="inner"/>
          <c:xMode val="edge"/>
          <c:yMode val="edge"/>
          <c:x val="6.7653974024402652E-2"/>
          <c:y val="0.15122199668384229"/>
          <c:w val="0.9223860721016055"/>
          <c:h val="0.60996883254702305"/>
        </c:manualLayout>
      </c:layout>
      <c:barChart>
        <c:barDir val="col"/>
        <c:grouping val="clustered"/>
        <c:varyColors val="0"/>
        <c:ser>
          <c:idx val="0"/>
          <c:order val="0"/>
          <c:tx>
            <c:strRef>
              <c:f>'RISK INDEX'!$S$3</c:f>
              <c:strCache>
                <c:ptCount val="1"/>
                <c:pt idx="0">
                  <c:v>Criteria-2 (Community asset)</c:v>
                </c:pt>
              </c:strCache>
            </c:strRef>
          </c:tx>
          <c:invertIfNegative val="0"/>
          <c:cat>
            <c:strRef>
              <c:f>'RISK INDEX'!$C$4:$C$18</c:f>
              <c:strCache>
                <c:ptCount val="1"/>
                <c:pt idx="0">
                  <c:v>e.g. effect of high temperature on road pavement </c:v>
                </c:pt>
              </c:strCache>
            </c:strRef>
          </c:cat>
          <c:val>
            <c:numRef>
              <c:f>'RISK INDEX'!$S$4:$S$16</c:f>
            </c:numRef>
          </c:val>
        </c:ser>
        <c:ser>
          <c:idx val="1"/>
          <c:order val="1"/>
          <c:tx>
            <c:strRef>
              <c:f>'RISK INDEX'!$E$3</c:f>
              <c:strCache>
                <c:ptCount val="1"/>
                <c:pt idx="0">
                  <c:v>Criteria-1 2050</c:v>
                </c:pt>
              </c:strCache>
            </c:strRef>
          </c:tx>
          <c:spPr>
            <a:solidFill>
              <a:schemeClr val="accent1"/>
            </a:solidFill>
          </c:spPr>
          <c:invertIfNegative val="0"/>
          <c:cat>
            <c:strRef>
              <c:f>'RISK INDEX'!$C$4:$C$18</c:f>
              <c:strCache>
                <c:ptCount val="1"/>
                <c:pt idx="0">
                  <c:v>e.g. effect of high temperature on road pavement </c:v>
                </c:pt>
              </c:strCache>
            </c:strRef>
          </c:cat>
          <c:val>
            <c:numRef>
              <c:f>'RISK INDEX'!$E$4:$E$18</c:f>
              <c:numCache>
                <c:formatCode>General</c:formatCode>
                <c:ptCount val="15"/>
                <c:pt idx="0">
                  <c:v>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44946176"/>
        <c:axId val="44947712"/>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F79646">
                  <a:alpha val="15000"/>
                </a:srgbClr>
              </a:solidFill>
            </c:spPr>
          </c:dPt>
          <c:dPt>
            <c:idx val="3"/>
            <c:invertIfNegative val="0"/>
            <c:bubble3D val="0"/>
            <c:spPr>
              <a:solidFill>
                <a:srgbClr val="FF33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44951424"/>
        <c:axId val="44949888"/>
      </c:barChart>
      <c:catAx>
        <c:axId val="44946176"/>
        <c:scaling>
          <c:orientation val="minMax"/>
        </c:scaling>
        <c:delete val="0"/>
        <c:axPos val="b"/>
        <c:majorTickMark val="out"/>
        <c:minorTickMark val="none"/>
        <c:tickLblPos val="nextTo"/>
        <c:txPr>
          <a:bodyPr/>
          <a:lstStyle/>
          <a:p>
            <a:pPr>
              <a:defRPr sz="1100" b="1"/>
            </a:pPr>
            <a:endParaRPr lang="en-US"/>
          </a:p>
        </c:txPr>
        <c:crossAx val="44947712"/>
        <c:crosses val="autoZero"/>
        <c:auto val="1"/>
        <c:lblAlgn val="ctr"/>
        <c:lblOffset val="100"/>
        <c:noMultiLvlLbl val="0"/>
      </c:catAx>
      <c:valAx>
        <c:axId val="44947712"/>
        <c:scaling>
          <c:orientation val="minMax"/>
          <c:max val="4"/>
          <c:min val="0"/>
        </c:scaling>
        <c:delete val="0"/>
        <c:axPos val="r"/>
        <c:title>
          <c:tx>
            <c:rich>
              <a:bodyPr rot="-5400000" vert="horz"/>
              <a:lstStyle/>
              <a:p>
                <a:pPr>
                  <a:defRPr sz="1400"/>
                </a:pPr>
                <a:r>
                  <a:rPr lang="en-AU" sz="1400" b="1" i="0" kern="1200" baseline="0">
                    <a:solidFill>
                      <a:srgbClr val="000000"/>
                    </a:solidFill>
                    <a:effectLst/>
                  </a:rPr>
                  <a:t>Risk  Rating</a:t>
                </a:r>
                <a:endParaRPr lang="en-AU" sz="1400">
                  <a:effectLst/>
                </a:endParaRPr>
              </a:p>
            </c:rich>
          </c:tx>
          <c:layout>
            <c:manualLayout>
              <c:xMode val="edge"/>
              <c:yMode val="edge"/>
              <c:x val="7.4897662409341096E-3"/>
              <c:y val="0.397232794241411"/>
            </c:manualLayout>
          </c:layout>
          <c:overlay val="0"/>
        </c:title>
        <c:numFmt formatCode="General" sourceLinked="1"/>
        <c:majorTickMark val="none"/>
        <c:minorTickMark val="none"/>
        <c:tickLblPos val="none"/>
        <c:crossAx val="44946176"/>
        <c:crosses val="max"/>
        <c:crossBetween val="between"/>
        <c:majorUnit val="1"/>
        <c:minorUnit val="1"/>
      </c:valAx>
      <c:valAx>
        <c:axId val="44949888"/>
        <c:scaling>
          <c:orientation val="minMax"/>
          <c:max val="1"/>
        </c:scaling>
        <c:delete val="0"/>
        <c:axPos val="t"/>
        <c:numFmt formatCode="General" sourceLinked="1"/>
        <c:majorTickMark val="none"/>
        <c:minorTickMark val="none"/>
        <c:tickLblPos val="none"/>
        <c:crossAx val="44951424"/>
        <c:crosses val="max"/>
        <c:crossBetween val="between"/>
      </c:valAx>
      <c:catAx>
        <c:axId val="44951424"/>
        <c:scaling>
          <c:orientation val="minMax"/>
        </c:scaling>
        <c:delete val="0"/>
        <c:axPos val="l"/>
        <c:majorTickMark val="out"/>
        <c:minorTickMark val="none"/>
        <c:tickLblPos val="nextTo"/>
        <c:txPr>
          <a:bodyPr/>
          <a:lstStyle/>
          <a:p>
            <a:pPr>
              <a:defRPr sz="1100" b="1"/>
            </a:pPr>
            <a:endParaRPr lang="en-US"/>
          </a:p>
        </c:txPr>
        <c:crossAx val="4494988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assessment'!$P$13:$R$13</c:f>
          <c:strCache>
            <c:ptCount val="1"/>
            <c:pt idx="0">
              <c:v>Criteria-2: 
Maintain public safety 
(for year 2030)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INDEX'!$F$3</c:f>
              <c:strCache>
                <c:ptCount val="1"/>
                <c:pt idx="0">
                  <c:v>Criteria-2 2030</c:v>
                </c:pt>
              </c:strCache>
            </c:strRef>
          </c:tx>
          <c:spPr>
            <a:solidFill>
              <a:schemeClr val="accent1"/>
            </a:solidFill>
          </c:spPr>
          <c:invertIfNegative val="0"/>
          <c:cat>
            <c:strRef>
              <c:f>'RISK INDEX'!$C$4:$C$18</c:f>
              <c:strCache>
                <c:ptCount val="1"/>
                <c:pt idx="0">
                  <c:v>e.g. effect of high temperature on road pavement </c:v>
                </c:pt>
              </c:strCache>
            </c:strRef>
          </c:cat>
          <c:val>
            <c:numRef>
              <c:f>'RISK INDEX'!$F$4:$F$18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45143936"/>
        <c:axId val="45145472"/>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45149184"/>
        <c:axId val="45147648"/>
      </c:barChart>
      <c:catAx>
        <c:axId val="45143936"/>
        <c:scaling>
          <c:orientation val="minMax"/>
        </c:scaling>
        <c:delete val="0"/>
        <c:axPos val="b"/>
        <c:majorTickMark val="out"/>
        <c:minorTickMark val="none"/>
        <c:tickLblPos val="nextTo"/>
        <c:txPr>
          <a:bodyPr/>
          <a:lstStyle/>
          <a:p>
            <a:pPr>
              <a:defRPr sz="1100" b="1"/>
            </a:pPr>
            <a:endParaRPr lang="en-US"/>
          </a:p>
        </c:txPr>
        <c:crossAx val="45145472"/>
        <c:crosses val="autoZero"/>
        <c:auto val="1"/>
        <c:lblAlgn val="ctr"/>
        <c:lblOffset val="100"/>
        <c:noMultiLvlLbl val="0"/>
      </c:catAx>
      <c:valAx>
        <c:axId val="45145472"/>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45143936"/>
        <c:crosses val="max"/>
        <c:crossBetween val="between"/>
        <c:majorUnit val="1"/>
        <c:minorUnit val="1"/>
      </c:valAx>
      <c:valAx>
        <c:axId val="45147648"/>
        <c:scaling>
          <c:orientation val="minMax"/>
          <c:max val="1"/>
        </c:scaling>
        <c:delete val="0"/>
        <c:axPos val="t"/>
        <c:numFmt formatCode="General" sourceLinked="1"/>
        <c:majorTickMark val="none"/>
        <c:minorTickMark val="none"/>
        <c:tickLblPos val="none"/>
        <c:crossAx val="45149184"/>
        <c:crosses val="max"/>
        <c:crossBetween val="between"/>
      </c:valAx>
      <c:catAx>
        <c:axId val="45149184"/>
        <c:scaling>
          <c:orientation val="minMax"/>
        </c:scaling>
        <c:delete val="0"/>
        <c:axPos val="l"/>
        <c:majorTickMark val="out"/>
        <c:minorTickMark val="none"/>
        <c:tickLblPos val="nextTo"/>
        <c:txPr>
          <a:bodyPr/>
          <a:lstStyle/>
          <a:p>
            <a:pPr>
              <a:defRPr sz="1100" b="1"/>
            </a:pPr>
            <a:endParaRPr lang="en-US"/>
          </a:p>
        </c:txPr>
        <c:crossAx val="4514764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assessment'!$S$13:$U$13</c:f>
          <c:strCache>
            <c:ptCount val="1"/>
            <c:pt idx="0">
              <c:v>Criteria-2: 
Maintain public safety 
(for year 2050)</c:v>
            </c:pt>
          </c:strCache>
        </c:strRef>
      </c:tx>
      <c:layout>
        <c:manualLayout>
          <c:xMode val="edge"/>
          <c:yMode val="edge"/>
          <c:x val="0.41545428019595271"/>
          <c:y val="2.2284122562674096E-3"/>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5.2295365606375016E-2"/>
          <c:y val="0.11097085899584322"/>
          <c:w val="0.9361522878232279"/>
          <c:h val="0.71035687466948216"/>
        </c:manualLayout>
      </c:layout>
      <c:barChart>
        <c:barDir val="col"/>
        <c:grouping val="clustered"/>
        <c:varyColors val="0"/>
        <c:ser>
          <c:idx val="0"/>
          <c:order val="0"/>
          <c:tx>
            <c:strRef>
              <c:f>'RISK INDEX'!$G$3</c:f>
              <c:strCache>
                <c:ptCount val="1"/>
                <c:pt idx="0">
                  <c:v>Criteria-2 
2050</c:v>
                </c:pt>
              </c:strCache>
            </c:strRef>
          </c:tx>
          <c:invertIfNegative val="0"/>
          <c:cat>
            <c:strRef>
              <c:f>'RISK INDEX'!$C$4:$C$18</c:f>
              <c:strCache>
                <c:ptCount val="1"/>
                <c:pt idx="0">
                  <c:v>e.g. effect of high temperature on road pavement </c:v>
                </c:pt>
              </c:strCache>
            </c:strRef>
          </c:cat>
          <c:val>
            <c:numRef>
              <c:f>'RISK INDEX'!$G$4:$G$18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2220160"/>
        <c:axId val="62221696"/>
      </c:barChart>
      <c:barChart>
        <c:barDir val="bar"/>
        <c:grouping val="clustered"/>
        <c:varyColors val="0"/>
        <c:ser>
          <c:idx val="1"/>
          <c:order val="1"/>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F79646">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2229120"/>
        <c:axId val="62227584"/>
      </c:barChart>
      <c:catAx>
        <c:axId val="62220160"/>
        <c:scaling>
          <c:orientation val="minMax"/>
        </c:scaling>
        <c:delete val="0"/>
        <c:axPos val="b"/>
        <c:majorTickMark val="out"/>
        <c:minorTickMark val="none"/>
        <c:tickLblPos val="nextTo"/>
        <c:txPr>
          <a:bodyPr/>
          <a:lstStyle/>
          <a:p>
            <a:pPr>
              <a:defRPr sz="1100" b="1"/>
            </a:pPr>
            <a:endParaRPr lang="en-US"/>
          </a:p>
        </c:txPr>
        <c:crossAx val="62221696"/>
        <c:crosses val="autoZero"/>
        <c:auto val="1"/>
        <c:lblAlgn val="ctr"/>
        <c:lblOffset val="100"/>
        <c:noMultiLvlLbl val="0"/>
      </c:catAx>
      <c:valAx>
        <c:axId val="62221696"/>
        <c:scaling>
          <c:orientation val="minMax"/>
          <c:max val="4"/>
          <c:min val="0"/>
        </c:scaling>
        <c:delete val="0"/>
        <c:axPos val="r"/>
        <c:numFmt formatCode="General" sourceLinked="1"/>
        <c:majorTickMark val="none"/>
        <c:minorTickMark val="none"/>
        <c:tickLblPos val="none"/>
        <c:crossAx val="62220160"/>
        <c:crosses val="max"/>
        <c:crossBetween val="between"/>
        <c:majorUnit val="1"/>
        <c:minorUnit val="1"/>
      </c:valAx>
      <c:valAx>
        <c:axId val="62227584"/>
        <c:scaling>
          <c:orientation val="minMax"/>
          <c:max val="1"/>
        </c:scaling>
        <c:delete val="0"/>
        <c:axPos val="t"/>
        <c:numFmt formatCode="General" sourceLinked="1"/>
        <c:majorTickMark val="none"/>
        <c:minorTickMark val="none"/>
        <c:tickLblPos val="none"/>
        <c:crossAx val="62229120"/>
        <c:crosses val="max"/>
        <c:crossBetween val="between"/>
      </c:valAx>
      <c:catAx>
        <c:axId val="62229120"/>
        <c:scaling>
          <c:orientation val="minMax"/>
        </c:scaling>
        <c:delete val="0"/>
        <c:axPos val="l"/>
        <c:majorTickMark val="out"/>
        <c:minorTickMark val="none"/>
        <c:tickLblPos val="nextTo"/>
        <c:txPr>
          <a:bodyPr/>
          <a:lstStyle/>
          <a:p>
            <a:pPr>
              <a:defRPr sz="1100" b="1"/>
            </a:pPr>
            <a:endParaRPr lang="en-US"/>
          </a:p>
        </c:txPr>
        <c:crossAx val="62227584"/>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assessment'!$V$13:$X$13</c:f>
          <c:strCache>
            <c:ptCount val="1"/>
            <c:pt idx="0">
              <c:v>Criteria-3: 
Protect and enhance the local economy
(for year 2030)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INDEX'!$H$3</c:f>
              <c:strCache>
                <c:ptCount val="1"/>
                <c:pt idx="0">
                  <c:v>Criteria-3
2030</c:v>
                </c:pt>
              </c:strCache>
            </c:strRef>
          </c:tx>
          <c:spPr>
            <a:solidFill>
              <a:schemeClr val="accent1"/>
            </a:solidFill>
          </c:spPr>
          <c:invertIfNegative val="0"/>
          <c:cat>
            <c:strRef>
              <c:f>'RISK INDEX'!$C$4:$C$18</c:f>
              <c:strCache>
                <c:ptCount val="1"/>
                <c:pt idx="0">
                  <c:v>e.g. effect of high temperature on road pavement </c:v>
                </c:pt>
              </c:strCache>
            </c:strRef>
          </c:cat>
          <c:val>
            <c:numRef>
              <c:f>'RISK INDEX'!$H$4:$H$18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2268160"/>
        <c:axId val="62269696"/>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2273408"/>
        <c:axId val="62271872"/>
      </c:barChart>
      <c:catAx>
        <c:axId val="62268160"/>
        <c:scaling>
          <c:orientation val="minMax"/>
        </c:scaling>
        <c:delete val="0"/>
        <c:axPos val="b"/>
        <c:majorTickMark val="out"/>
        <c:minorTickMark val="none"/>
        <c:tickLblPos val="nextTo"/>
        <c:txPr>
          <a:bodyPr/>
          <a:lstStyle/>
          <a:p>
            <a:pPr>
              <a:defRPr sz="1100" b="1"/>
            </a:pPr>
            <a:endParaRPr lang="en-US"/>
          </a:p>
        </c:txPr>
        <c:crossAx val="62269696"/>
        <c:crosses val="autoZero"/>
        <c:auto val="1"/>
        <c:lblAlgn val="ctr"/>
        <c:lblOffset val="100"/>
        <c:noMultiLvlLbl val="0"/>
      </c:catAx>
      <c:valAx>
        <c:axId val="62269696"/>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2268160"/>
        <c:crosses val="max"/>
        <c:crossBetween val="between"/>
        <c:majorUnit val="1"/>
        <c:minorUnit val="1"/>
      </c:valAx>
      <c:valAx>
        <c:axId val="62271872"/>
        <c:scaling>
          <c:orientation val="minMax"/>
          <c:max val="1"/>
        </c:scaling>
        <c:delete val="0"/>
        <c:axPos val="t"/>
        <c:numFmt formatCode="General" sourceLinked="1"/>
        <c:majorTickMark val="none"/>
        <c:minorTickMark val="none"/>
        <c:tickLblPos val="none"/>
        <c:crossAx val="62273408"/>
        <c:crosses val="max"/>
        <c:crossBetween val="between"/>
      </c:valAx>
      <c:catAx>
        <c:axId val="62273408"/>
        <c:scaling>
          <c:orientation val="minMax"/>
        </c:scaling>
        <c:delete val="0"/>
        <c:axPos val="l"/>
        <c:majorTickMark val="out"/>
        <c:minorTickMark val="none"/>
        <c:tickLblPos val="nextTo"/>
        <c:txPr>
          <a:bodyPr/>
          <a:lstStyle/>
          <a:p>
            <a:pPr>
              <a:defRPr sz="1100" b="1"/>
            </a:pPr>
            <a:endParaRPr lang="en-US"/>
          </a:p>
        </c:txPr>
        <c:crossAx val="6227187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assessment'!$Y$13:$AA$13</c:f>
          <c:strCache>
            <c:ptCount val="1"/>
            <c:pt idx="0">
              <c:v>Criteria-3: 
Protect and enhance the local economy
(for year 2050)</c:v>
            </c:pt>
          </c:strCache>
        </c:strRef>
      </c:tx>
      <c:layout>
        <c:manualLayout>
          <c:xMode val="edge"/>
          <c:yMode val="edge"/>
          <c:x val="0.3987118166080304"/>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INDEX'!$I$3</c:f>
              <c:strCache>
                <c:ptCount val="1"/>
                <c:pt idx="0">
                  <c:v>Criteria-3 
2050</c:v>
                </c:pt>
              </c:strCache>
            </c:strRef>
          </c:tx>
          <c:spPr>
            <a:solidFill>
              <a:schemeClr val="accent1"/>
            </a:solidFill>
          </c:spPr>
          <c:invertIfNegative val="0"/>
          <c:cat>
            <c:strRef>
              <c:f>'RISK INDEX'!$C$4:$C$18</c:f>
              <c:strCache>
                <c:ptCount val="1"/>
                <c:pt idx="0">
                  <c:v>e.g. effect of high temperature on road pavement </c:v>
                </c:pt>
              </c:strCache>
            </c:strRef>
          </c:cat>
          <c:val>
            <c:numRef>
              <c:f>'RISK INDEX'!$I$4:$I$18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2310272"/>
        <c:axId val="62311808"/>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2319616"/>
        <c:axId val="62318080"/>
      </c:barChart>
      <c:catAx>
        <c:axId val="62310272"/>
        <c:scaling>
          <c:orientation val="minMax"/>
        </c:scaling>
        <c:delete val="0"/>
        <c:axPos val="b"/>
        <c:majorTickMark val="out"/>
        <c:minorTickMark val="none"/>
        <c:tickLblPos val="nextTo"/>
        <c:txPr>
          <a:bodyPr/>
          <a:lstStyle/>
          <a:p>
            <a:pPr>
              <a:defRPr sz="1100" b="1"/>
            </a:pPr>
            <a:endParaRPr lang="en-US"/>
          </a:p>
        </c:txPr>
        <c:crossAx val="62311808"/>
        <c:crosses val="autoZero"/>
        <c:auto val="1"/>
        <c:lblAlgn val="ctr"/>
        <c:lblOffset val="100"/>
        <c:noMultiLvlLbl val="0"/>
      </c:catAx>
      <c:valAx>
        <c:axId val="62311808"/>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2310272"/>
        <c:crosses val="max"/>
        <c:crossBetween val="between"/>
        <c:majorUnit val="1"/>
        <c:minorUnit val="1"/>
      </c:valAx>
      <c:valAx>
        <c:axId val="62318080"/>
        <c:scaling>
          <c:orientation val="minMax"/>
          <c:max val="1"/>
        </c:scaling>
        <c:delete val="0"/>
        <c:axPos val="t"/>
        <c:numFmt formatCode="General" sourceLinked="1"/>
        <c:majorTickMark val="none"/>
        <c:minorTickMark val="none"/>
        <c:tickLblPos val="none"/>
        <c:crossAx val="62319616"/>
        <c:crosses val="max"/>
        <c:crossBetween val="between"/>
      </c:valAx>
      <c:catAx>
        <c:axId val="62319616"/>
        <c:scaling>
          <c:orientation val="minMax"/>
        </c:scaling>
        <c:delete val="0"/>
        <c:axPos val="l"/>
        <c:majorTickMark val="out"/>
        <c:minorTickMark val="none"/>
        <c:tickLblPos val="nextTo"/>
        <c:txPr>
          <a:bodyPr/>
          <a:lstStyle/>
          <a:p>
            <a:pPr>
              <a:defRPr sz="1100" b="1"/>
            </a:pPr>
            <a:endParaRPr lang="en-US"/>
          </a:p>
        </c:txPr>
        <c:crossAx val="62318080"/>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assessment'!$AB$13:$AD$13</c:f>
          <c:strCache>
            <c:ptCount val="1"/>
            <c:pt idx="0">
              <c:v>Criteria-4: 
Protect natural environment
(for year 2030)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INDEX'!$J$3</c:f>
              <c:strCache>
                <c:ptCount val="1"/>
                <c:pt idx="0">
                  <c:v>Criteria-4 
2030</c:v>
                </c:pt>
              </c:strCache>
            </c:strRef>
          </c:tx>
          <c:spPr>
            <a:solidFill>
              <a:schemeClr val="accent1"/>
            </a:solidFill>
          </c:spPr>
          <c:invertIfNegative val="0"/>
          <c:cat>
            <c:strRef>
              <c:f>'RISK INDEX'!$C$4:$C$18</c:f>
              <c:strCache>
                <c:ptCount val="1"/>
                <c:pt idx="0">
                  <c:v>e.g. effect of high temperature on road pavement </c:v>
                </c:pt>
              </c:strCache>
            </c:strRef>
          </c:cat>
          <c:val>
            <c:numRef>
              <c:f>'RISK INDEX'!$J$4:$J$18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2364672"/>
        <c:axId val="62370560"/>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2386560"/>
        <c:axId val="62372480"/>
      </c:barChart>
      <c:catAx>
        <c:axId val="62364672"/>
        <c:scaling>
          <c:orientation val="minMax"/>
        </c:scaling>
        <c:delete val="0"/>
        <c:axPos val="b"/>
        <c:majorTickMark val="out"/>
        <c:minorTickMark val="none"/>
        <c:tickLblPos val="nextTo"/>
        <c:txPr>
          <a:bodyPr/>
          <a:lstStyle/>
          <a:p>
            <a:pPr>
              <a:defRPr sz="1100" b="1"/>
            </a:pPr>
            <a:endParaRPr lang="en-US"/>
          </a:p>
        </c:txPr>
        <c:crossAx val="62370560"/>
        <c:crosses val="autoZero"/>
        <c:auto val="1"/>
        <c:lblAlgn val="ctr"/>
        <c:lblOffset val="100"/>
        <c:noMultiLvlLbl val="0"/>
      </c:catAx>
      <c:valAx>
        <c:axId val="62370560"/>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2364672"/>
        <c:crosses val="max"/>
        <c:crossBetween val="between"/>
        <c:majorUnit val="1"/>
        <c:minorUnit val="1"/>
      </c:valAx>
      <c:valAx>
        <c:axId val="62372480"/>
        <c:scaling>
          <c:orientation val="minMax"/>
          <c:max val="1"/>
        </c:scaling>
        <c:delete val="0"/>
        <c:axPos val="t"/>
        <c:numFmt formatCode="General" sourceLinked="1"/>
        <c:majorTickMark val="none"/>
        <c:minorTickMark val="none"/>
        <c:tickLblPos val="none"/>
        <c:crossAx val="62386560"/>
        <c:crosses val="max"/>
        <c:crossBetween val="between"/>
      </c:valAx>
      <c:catAx>
        <c:axId val="62386560"/>
        <c:scaling>
          <c:orientation val="minMax"/>
        </c:scaling>
        <c:delete val="0"/>
        <c:axPos val="l"/>
        <c:majorTickMark val="out"/>
        <c:minorTickMark val="none"/>
        <c:tickLblPos val="nextTo"/>
        <c:txPr>
          <a:bodyPr/>
          <a:lstStyle/>
          <a:p>
            <a:pPr>
              <a:defRPr sz="1100" b="1"/>
            </a:pPr>
            <a:endParaRPr lang="en-US"/>
          </a:p>
        </c:txPr>
        <c:crossAx val="62372480"/>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assessment'!$AE$13:$AG$13</c:f>
          <c:strCache>
            <c:ptCount val="1"/>
            <c:pt idx="0">
              <c:v>Criteria-4: 
Protect natural environment
(for year 2050)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INDEX'!$K$3</c:f>
              <c:strCache>
                <c:ptCount val="1"/>
                <c:pt idx="0">
                  <c:v>Criteria-4 
2050</c:v>
                </c:pt>
              </c:strCache>
            </c:strRef>
          </c:tx>
          <c:spPr>
            <a:solidFill>
              <a:schemeClr val="accent1"/>
            </a:solidFill>
          </c:spPr>
          <c:invertIfNegative val="0"/>
          <c:cat>
            <c:strRef>
              <c:f>'RISK INDEX'!$C$4:$C$18</c:f>
              <c:strCache>
                <c:ptCount val="1"/>
                <c:pt idx="0">
                  <c:v>e.g. effect of high temperature on road pavement </c:v>
                </c:pt>
              </c:strCache>
            </c:strRef>
          </c:cat>
          <c:val>
            <c:numRef>
              <c:f>'RISK INDEX'!$K$4:$K$18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2431616"/>
        <c:axId val="62433152"/>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2440960"/>
        <c:axId val="62439424"/>
      </c:barChart>
      <c:catAx>
        <c:axId val="62431616"/>
        <c:scaling>
          <c:orientation val="minMax"/>
        </c:scaling>
        <c:delete val="0"/>
        <c:axPos val="b"/>
        <c:majorTickMark val="out"/>
        <c:minorTickMark val="none"/>
        <c:tickLblPos val="nextTo"/>
        <c:txPr>
          <a:bodyPr/>
          <a:lstStyle/>
          <a:p>
            <a:pPr>
              <a:defRPr sz="1100" b="1"/>
            </a:pPr>
            <a:endParaRPr lang="en-US"/>
          </a:p>
        </c:txPr>
        <c:crossAx val="62433152"/>
        <c:crosses val="autoZero"/>
        <c:auto val="1"/>
        <c:lblAlgn val="ctr"/>
        <c:lblOffset val="100"/>
        <c:noMultiLvlLbl val="0"/>
      </c:catAx>
      <c:valAx>
        <c:axId val="62433152"/>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2431616"/>
        <c:crosses val="max"/>
        <c:crossBetween val="between"/>
        <c:majorUnit val="1"/>
        <c:minorUnit val="1"/>
      </c:valAx>
      <c:valAx>
        <c:axId val="62439424"/>
        <c:scaling>
          <c:orientation val="minMax"/>
          <c:max val="1"/>
        </c:scaling>
        <c:delete val="0"/>
        <c:axPos val="t"/>
        <c:numFmt formatCode="General" sourceLinked="1"/>
        <c:majorTickMark val="none"/>
        <c:minorTickMark val="none"/>
        <c:tickLblPos val="none"/>
        <c:crossAx val="62440960"/>
        <c:crosses val="max"/>
        <c:crossBetween val="between"/>
      </c:valAx>
      <c:catAx>
        <c:axId val="62440960"/>
        <c:scaling>
          <c:orientation val="minMax"/>
        </c:scaling>
        <c:delete val="0"/>
        <c:axPos val="l"/>
        <c:majorTickMark val="out"/>
        <c:minorTickMark val="none"/>
        <c:tickLblPos val="nextTo"/>
        <c:txPr>
          <a:bodyPr/>
          <a:lstStyle/>
          <a:p>
            <a:pPr>
              <a:defRPr sz="1100" b="1"/>
            </a:pPr>
            <a:endParaRPr lang="en-US"/>
          </a:p>
        </c:txPr>
        <c:crossAx val="62439424"/>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'2nd pass risk assessment'!$AH$13:$AJ$13</c:f>
          <c:strCache>
            <c:ptCount val="1"/>
            <c:pt idx="0">
              <c:v>Criteria-5: 
Ensuring Business continuity
(for year 2030)</c:v>
            </c:pt>
          </c:strCache>
        </c:strRef>
      </c:tx>
      <c:layout>
        <c:manualLayout>
          <c:xMode val="edge"/>
          <c:yMode val="edge"/>
          <c:x val="0.43151326053042122"/>
          <c:y val="0"/>
        </c:manualLayout>
      </c:layout>
      <c:overlay val="0"/>
      <c:txPr>
        <a:bodyPr/>
        <a:lstStyle/>
        <a:p>
          <a:pPr algn="ctr" rtl="0">
            <a:defRPr lang="en-US" sz="1600" b="1" i="0" u="none" strike="noStrike" kern="1200" baseline="0">
              <a:solidFill>
                <a:sysClr val="windowText" lastClr="000000"/>
              </a:solidFill>
              <a:effectLst/>
              <a:latin typeface="+mn-lt"/>
              <a:ea typeface="+mn-ea"/>
              <a:cs typeface="+mn-cs"/>
            </a:defRPr>
          </a:pPr>
          <a:endParaRPr lang="en-US"/>
        </a:p>
      </c:txPr>
    </c:title>
    <c:autoTitleDeleted val="0"/>
    <c:plotArea>
      <c:layout>
        <c:manualLayout>
          <c:layoutTarget val="inner"/>
          <c:xMode val="edge"/>
          <c:yMode val="edge"/>
          <c:x val="8.9289509530117661E-2"/>
          <c:y val="0.13205535106928201"/>
          <c:w val="0.89055882792077301"/>
          <c:h val="0.62968233704514742"/>
        </c:manualLayout>
      </c:layout>
      <c:barChart>
        <c:barDir val="col"/>
        <c:grouping val="clustered"/>
        <c:varyColors val="0"/>
        <c:ser>
          <c:idx val="0"/>
          <c:order val="0"/>
          <c:tx>
            <c:strRef>
              <c:f>'RISK INDEX'!$T$3</c:f>
              <c:strCache>
                <c:ptCount val="1"/>
                <c:pt idx="0">
                  <c:v>Criteria-3 (public health)</c:v>
                </c:pt>
              </c:strCache>
            </c:strRef>
          </c:tx>
          <c:invertIfNegative val="0"/>
          <c:cat>
            <c:strRef>
              <c:f>'RISK INDEX'!$C$4:$C$18</c:f>
              <c:strCache>
                <c:ptCount val="1"/>
                <c:pt idx="0">
                  <c:v>e.g. effect of high temperature on road pavement </c:v>
                </c:pt>
              </c:strCache>
            </c:strRef>
          </c:cat>
          <c:val>
            <c:numRef>
              <c:f>'RISK INDEX'!$T$4:$T$16</c:f>
            </c:numRef>
          </c:val>
        </c:ser>
        <c:ser>
          <c:idx val="1"/>
          <c:order val="1"/>
          <c:tx>
            <c:strRef>
              <c:f>'RISK INDEX'!$L$3</c:f>
              <c:strCache>
                <c:ptCount val="1"/>
                <c:pt idx="0">
                  <c:v>Criteria-5 
2030</c:v>
                </c:pt>
              </c:strCache>
            </c:strRef>
          </c:tx>
          <c:spPr>
            <a:solidFill>
              <a:schemeClr val="accent1"/>
            </a:solidFill>
          </c:spPr>
          <c:invertIfNegative val="0"/>
          <c:cat>
            <c:strRef>
              <c:f>'RISK INDEX'!$C$4:$C$18</c:f>
              <c:strCache>
                <c:ptCount val="1"/>
                <c:pt idx="0">
                  <c:v>e.g. effect of high temperature on road pavement </c:v>
                </c:pt>
              </c:strCache>
            </c:strRef>
          </c:cat>
          <c:val>
            <c:numRef>
              <c:f>'RISK INDEX'!$L$4:$L$18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63268736"/>
        <c:axId val="63270272"/>
      </c:barChart>
      <c:barChart>
        <c:barDir val="bar"/>
        <c:grouping val="clustered"/>
        <c:varyColors val="0"/>
        <c:ser>
          <c:idx val="2"/>
          <c:order val="2"/>
          <c:spPr>
            <a:solidFill>
              <a:schemeClr val="accent1">
                <a:alpha val="15000"/>
              </a:schemeClr>
            </a:solidFill>
          </c:spPr>
          <c:invertIfNegative val="0"/>
          <c:dPt>
            <c:idx val="0"/>
            <c:invertIfNegative val="0"/>
            <c:bubble3D val="0"/>
            <c:spPr>
              <a:solidFill>
                <a:srgbClr val="92D050">
                  <a:alpha val="15000"/>
                </a:srgbClr>
              </a:solidFill>
            </c:spPr>
          </c:dPt>
          <c:dPt>
            <c:idx val="1"/>
            <c:invertIfNegative val="0"/>
            <c:bubble3D val="0"/>
            <c:spPr>
              <a:solidFill>
                <a:srgbClr val="FFFF00">
                  <a:alpha val="15000"/>
                </a:srgbClr>
              </a:solidFill>
            </c:spPr>
          </c:dPt>
          <c:dPt>
            <c:idx val="2"/>
            <c:invertIfNegative val="0"/>
            <c:bubble3D val="0"/>
            <c:spPr>
              <a:solidFill>
                <a:srgbClr val="E46D0A">
                  <a:alpha val="15000"/>
                </a:srgbClr>
              </a:solidFill>
            </c:spPr>
          </c:dPt>
          <c:dPt>
            <c:idx val="3"/>
            <c:invertIfNegative val="0"/>
            <c:bubble3D val="0"/>
            <c:spPr>
              <a:solidFill>
                <a:srgbClr val="C00000">
                  <a:alpha val="15000"/>
                </a:srgbClr>
              </a:solidFill>
            </c:spPr>
          </c:dPt>
          <c:cat>
            <c:strRef>
              <c:f>'RISK INDEX'!$AR$4:$AR$7</c:f>
              <c:strCache>
                <c:ptCount val="4"/>
                <c:pt idx="0">
                  <c:v>Low</c:v>
                </c:pt>
                <c:pt idx="1">
                  <c:v>Medium</c:v>
                </c:pt>
                <c:pt idx="2">
                  <c:v>High</c:v>
                </c:pt>
                <c:pt idx="3">
                  <c:v>Extreme</c:v>
                </c:pt>
              </c:strCache>
            </c:strRef>
          </c:cat>
          <c:val>
            <c:numRef>
              <c:f>'RISK INDEX'!$AS$4:$AS$7</c:f>
              <c:numCache>
                <c:formatCode>General</c:formatCode>
                <c:ptCount val="4"/>
                <c:pt idx="0">
                  <c:v>2</c:v>
                </c:pt>
                <c:pt idx="1">
                  <c:v>2</c:v>
                </c:pt>
                <c:pt idx="2">
                  <c:v>2</c:v>
                </c:pt>
                <c:pt idx="3">
                  <c:v>2</c:v>
                </c:pt>
              </c:numCache>
            </c:numRef>
          </c:val>
        </c:ser>
        <c:dLbls>
          <c:showLegendKey val="0"/>
          <c:showVal val="0"/>
          <c:showCatName val="0"/>
          <c:showSerName val="0"/>
          <c:showPercent val="0"/>
          <c:showBubbleSize val="0"/>
        </c:dLbls>
        <c:gapWidth val="0"/>
        <c:axId val="63282176"/>
        <c:axId val="63280640"/>
      </c:barChart>
      <c:catAx>
        <c:axId val="63268736"/>
        <c:scaling>
          <c:orientation val="minMax"/>
        </c:scaling>
        <c:delete val="0"/>
        <c:axPos val="b"/>
        <c:majorTickMark val="out"/>
        <c:minorTickMark val="none"/>
        <c:tickLblPos val="nextTo"/>
        <c:txPr>
          <a:bodyPr/>
          <a:lstStyle/>
          <a:p>
            <a:pPr>
              <a:defRPr sz="1100" b="1"/>
            </a:pPr>
            <a:endParaRPr lang="en-US"/>
          </a:p>
        </c:txPr>
        <c:crossAx val="63270272"/>
        <c:crosses val="autoZero"/>
        <c:auto val="1"/>
        <c:lblAlgn val="ctr"/>
        <c:lblOffset val="100"/>
        <c:noMultiLvlLbl val="0"/>
      </c:catAx>
      <c:valAx>
        <c:axId val="63270272"/>
        <c:scaling>
          <c:orientation val="minMax"/>
          <c:max val="4"/>
          <c:min val="0"/>
        </c:scaling>
        <c:delete val="0"/>
        <c:axPos val="r"/>
        <c:title>
          <c:tx>
            <c:rich>
              <a:bodyPr rot="-5400000" vert="horz"/>
              <a:lstStyle/>
              <a:p>
                <a:pPr>
                  <a:defRPr sz="1400"/>
                </a:pPr>
                <a:r>
                  <a:rPr lang="en-AU" sz="1400"/>
                  <a:t>Risk rating</a:t>
                </a:r>
              </a:p>
            </c:rich>
          </c:tx>
          <c:layout>
            <c:manualLayout>
              <c:xMode val="edge"/>
              <c:yMode val="edge"/>
              <c:x val="1.4092616431236301E-3"/>
              <c:y val="0.40120029527558998"/>
            </c:manualLayout>
          </c:layout>
          <c:overlay val="0"/>
        </c:title>
        <c:numFmt formatCode="General" sourceLinked="1"/>
        <c:majorTickMark val="none"/>
        <c:minorTickMark val="none"/>
        <c:tickLblPos val="none"/>
        <c:crossAx val="63268736"/>
        <c:crosses val="max"/>
        <c:crossBetween val="between"/>
        <c:majorUnit val="1"/>
        <c:minorUnit val="1"/>
      </c:valAx>
      <c:valAx>
        <c:axId val="63280640"/>
        <c:scaling>
          <c:orientation val="minMax"/>
          <c:max val="1"/>
        </c:scaling>
        <c:delete val="0"/>
        <c:axPos val="t"/>
        <c:numFmt formatCode="General" sourceLinked="1"/>
        <c:majorTickMark val="none"/>
        <c:minorTickMark val="none"/>
        <c:tickLblPos val="none"/>
        <c:crossAx val="63282176"/>
        <c:crosses val="max"/>
        <c:crossBetween val="between"/>
      </c:valAx>
      <c:catAx>
        <c:axId val="63282176"/>
        <c:scaling>
          <c:orientation val="minMax"/>
        </c:scaling>
        <c:delete val="0"/>
        <c:axPos val="l"/>
        <c:majorTickMark val="out"/>
        <c:minorTickMark val="none"/>
        <c:tickLblPos val="nextTo"/>
        <c:txPr>
          <a:bodyPr/>
          <a:lstStyle/>
          <a:p>
            <a:pPr>
              <a:defRPr sz="1100" b="1"/>
            </a:pPr>
            <a:endParaRPr lang="en-US"/>
          </a:p>
        </c:txPr>
        <c:crossAx val="63280640"/>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jpeg"/><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3114675</xdr:colOff>
      <xdr:row>1</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1643062</xdr:colOff>
      <xdr:row>1</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23</xdr:col>
      <xdr:colOff>452435</xdr:colOff>
      <xdr:row>39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411955</xdr:colOff>
      <xdr:row>4</xdr:row>
      <xdr:rowOff>19050</xdr:rowOff>
    </xdr:from>
    <xdr:to>
      <xdr:col>47</xdr:col>
      <xdr:colOff>95250</xdr:colOff>
      <xdr:row>39</xdr:row>
      <xdr:rowOff>95249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133351</xdr:rowOff>
    </xdr:from>
    <xdr:to>
      <xdr:col>23</xdr:col>
      <xdr:colOff>419100</xdr:colOff>
      <xdr:row>71</xdr:row>
      <xdr:rowOff>57151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280986</xdr:colOff>
      <xdr:row>36</xdr:row>
      <xdr:rowOff>114300</xdr:rowOff>
    </xdr:from>
    <xdr:to>
      <xdr:col>47</xdr:col>
      <xdr:colOff>361950</xdr:colOff>
      <xdr:row>72</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71</xdr:row>
      <xdr:rowOff>76200</xdr:rowOff>
    </xdr:from>
    <xdr:to>
      <xdr:col>23</xdr:col>
      <xdr:colOff>419100</xdr:colOff>
      <xdr:row>100</xdr:row>
      <xdr:rowOff>123825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361950</xdr:colOff>
      <xdr:row>71</xdr:row>
      <xdr:rowOff>57150</xdr:rowOff>
    </xdr:from>
    <xdr:to>
      <xdr:col>47</xdr:col>
      <xdr:colOff>381000</xdr:colOff>
      <xdr:row>100</xdr:row>
      <xdr:rowOff>104775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99</xdr:row>
      <xdr:rowOff>152400</xdr:rowOff>
    </xdr:from>
    <xdr:to>
      <xdr:col>23</xdr:col>
      <xdr:colOff>419100</xdr:colOff>
      <xdr:row>129</xdr:row>
      <xdr:rowOff>9525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419100</xdr:colOff>
      <xdr:row>99</xdr:row>
      <xdr:rowOff>114300</xdr:rowOff>
    </xdr:from>
    <xdr:to>
      <xdr:col>47</xdr:col>
      <xdr:colOff>438150</xdr:colOff>
      <xdr:row>128</xdr:row>
      <xdr:rowOff>161925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128</xdr:row>
      <xdr:rowOff>38100</xdr:rowOff>
    </xdr:from>
    <xdr:to>
      <xdr:col>23</xdr:col>
      <xdr:colOff>419100</xdr:colOff>
      <xdr:row>157</xdr:row>
      <xdr:rowOff>85725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400050</xdr:colOff>
      <xdr:row>127</xdr:row>
      <xdr:rowOff>171450</xdr:rowOff>
    </xdr:from>
    <xdr:to>
      <xdr:col>47</xdr:col>
      <xdr:colOff>419100</xdr:colOff>
      <xdr:row>157</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10</xdr:col>
      <xdr:colOff>222250</xdr:colOff>
      <xdr:row>1</xdr:row>
      <xdr:rowOff>9525</xdr:rowOff>
    </xdr:to>
    <xdr:pic>
      <xdr:nvPicPr>
        <xdr:cNvPr id="6" name="Picture 5"/>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1704975</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1000125</xdr:colOff>
      <xdr:row>1</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66675</xdr:colOff>
      <xdr:row>0</xdr:row>
      <xdr:rowOff>771525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96000"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2975885/Google%20Drive/NCCARF/Content%20writing/T3T2%20Decision%20support%20template/Updated%20after%20beta%20launch/Template%203.%20Second-passs%20risk%20assessment%20tool_JPP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2nd pass risk assessment"/>
      <sheetName val="2nd pass Charts"/>
      <sheetName val="Likelihood scale"/>
      <sheetName val="Consequence scale"/>
      <sheetName val="Risk rating matrix"/>
      <sheetName val="RISK INDEX"/>
      <sheetName val="List of Hazards"/>
      <sheetName val="Preset options"/>
    </sheetNames>
    <sheetDataSet>
      <sheetData sheetId="0"/>
      <sheetData sheetId="1"/>
      <sheetData sheetId="2"/>
      <sheetData sheetId="3"/>
      <sheetData sheetId="4">
        <row r="4">
          <cell r="A4" t="str">
            <v>Catastrophic</v>
          </cell>
        </row>
        <row r="5">
          <cell r="A5" t="str">
            <v>Major</v>
          </cell>
        </row>
        <row r="6">
          <cell r="A6" t="str">
            <v>Moderate</v>
          </cell>
        </row>
        <row r="7">
          <cell r="A7" t="str">
            <v>Minor</v>
          </cell>
        </row>
        <row r="8">
          <cell r="A8" t="str">
            <v>Insignificant</v>
          </cell>
        </row>
        <row r="9">
          <cell r="A9" t="str">
            <v>No risk</v>
          </cell>
        </row>
      </sheetData>
      <sheetData sheetId="5"/>
      <sheetData sheetId="6"/>
      <sheetData sheetId="7"/>
      <sheetData sheetId="8">
        <row r="2">
          <cell r="A2" t="str">
            <v>Yes</v>
          </cell>
          <cell r="B2" t="str">
            <v>Low emission scenario- RCP 2.6</v>
          </cell>
          <cell r="C2" t="str">
            <v>Near-term (upto 2030)</v>
          </cell>
        </row>
        <row r="3">
          <cell r="A3" t="str">
            <v>No</v>
          </cell>
          <cell r="B3" t="str">
            <v>Medium emission scenario-RCP 4.5</v>
          </cell>
          <cell r="C3" t="str">
            <v>Mid-term (upto 2050)</v>
          </cell>
        </row>
        <row r="4">
          <cell r="A4" t="str">
            <v>Unknown</v>
          </cell>
          <cell r="B4" t="str">
            <v>High emission scenario-RCP 8.5</v>
          </cell>
          <cell r="C4" t="str">
            <v>Long-term (beyond 2050)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zoomScale="90" zoomScaleNormal="90" workbookViewId="0">
      <selection activeCell="B4" sqref="B4"/>
    </sheetView>
  </sheetViews>
  <sheetFormatPr defaultColWidth="8.85546875" defaultRowHeight="15" x14ac:dyDescent="0.25"/>
  <cols>
    <col min="1" max="1" width="10" customWidth="1"/>
    <col min="2" max="2" width="34.7109375" customWidth="1"/>
    <col min="3" max="3" width="57.42578125" customWidth="1"/>
    <col min="4" max="4" width="69.7109375" customWidth="1"/>
  </cols>
  <sheetData>
    <row r="1" spans="1:4" ht="60" customHeight="1" x14ac:dyDescent="0.25">
      <c r="C1" s="103"/>
      <c r="D1" s="103"/>
    </row>
    <row r="2" spans="1:4" ht="65.25" customHeight="1" x14ac:dyDescent="0.25">
      <c r="A2" s="112" t="s">
        <v>151</v>
      </c>
      <c r="B2" s="113"/>
      <c r="C2" s="113"/>
      <c r="D2" s="114"/>
    </row>
    <row r="3" spans="1:4" ht="66" customHeight="1" x14ac:dyDescent="0.25">
      <c r="A3" s="115" t="s">
        <v>169</v>
      </c>
      <c r="B3" s="115"/>
      <c r="C3" s="115"/>
      <c r="D3" s="115"/>
    </row>
    <row r="4" spans="1:4" ht="57" thickBot="1" x14ac:dyDescent="0.3">
      <c r="A4" s="94" t="s">
        <v>131</v>
      </c>
      <c r="B4" s="94" t="s">
        <v>123</v>
      </c>
      <c r="C4" s="94" t="s">
        <v>97</v>
      </c>
      <c r="D4" s="94" t="s">
        <v>124</v>
      </c>
    </row>
    <row r="5" spans="1:4" ht="15.75" thickBot="1" x14ac:dyDescent="0.3">
      <c r="A5" s="116">
        <v>1</v>
      </c>
      <c r="B5" s="117" t="s">
        <v>117</v>
      </c>
      <c r="C5" s="97" t="s">
        <v>153</v>
      </c>
      <c r="D5" s="2" t="s">
        <v>182</v>
      </c>
    </row>
    <row r="6" spans="1:4" ht="15.75" thickBot="1" x14ac:dyDescent="0.3">
      <c r="A6" s="116"/>
      <c r="B6" s="117"/>
      <c r="C6" s="97" t="s">
        <v>152</v>
      </c>
      <c r="D6" s="2" t="s">
        <v>183</v>
      </c>
    </row>
    <row r="7" spans="1:4" ht="15.75" thickBot="1" x14ac:dyDescent="0.3">
      <c r="A7" s="116"/>
      <c r="B7" s="117"/>
      <c r="C7" s="97" t="s">
        <v>1</v>
      </c>
      <c r="D7" s="2" t="s">
        <v>184</v>
      </c>
    </row>
    <row r="8" spans="1:4" ht="15.75" thickBot="1" x14ac:dyDescent="0.3">
      <c r="A8" s="116">
        <v>2</v>
      </c>
      <c r="B8" s="117" t="s">
        <v>87</v>
      </c>
      <c r="C8" s="97" t="s">
        <v>88</v>
      </c>
      <c r="D8" s="2"/>
    </row>
    <row r="9" spans="1:4" ht="30.75" thickBot="1" x14ac:dyDescent="0.3">
      <c r="A9" s="116"/>
      <c r="B9" s="117"/>
      <c r="C9" s="97" t="s">
        <v>118</v>
      </c>
      <c r="D9" s="4" t="s">
        <v>185</v>
      </c>
    </row>
    <row r="10" spans="1:4" ht="30.75" thickBot="1" x14ac:dyDescent="0.3">
      <c r="A10" s="116"/>
      <c r="B10" s="117"/>
      <c r="C10" s="97" t="s">
        <v>101</v>
      </c>
      <c r="D10" s="4" t="s">
        <v>186</v>
      </c>
    </row>
    <row r="11" spans="1:4" ht="60.75" thickBot="1" x14ac:dyDescent="0.3">
      <c r="A11" s="98">
        <v>3</v>
      </c>
      <c r="B11" s="99" t="s">
        <v>108</v>
      </c>
      <c r="C11" s="100" t="s">
        <v>108</v>
      </c>
      <c r="D11" s="3" t="s">
        <v>187</v>
      </c>
    </row>
    <row r="12" spans="1:4" ht="38.25" customHeight="1" thickBot="1" x14ac:dyDescent="0.3">
      <c r="A12" s="98">
        <v>4</v>
      </c>
      <c r="B12" s="99" t="s">
        <v>127</v>
      </c>
      <c r="C12" s="100" t="s">
        <v>115</v>
      </c>
      <c r="D12" s="4" t="s">
        <v>188</v>
      </c>
    </row>
    <row r="13" spans="1:4" ht="38.25" customHeight="1" thickBot="1" x14ac:dyDescent="0.3">
      <c r="A13" s="98">
        <v>5</v>
      </c>
      <c r="B13" s="99" t="s">
        <v>114</v>
      </c>
      <c r="C13" s="100" t="s">
        <v>114</v>
      </c>
      <c r="D13" s="4" t="s">
        <v>189</v>
      </c>
    </row>
    <row r="14" spans="1:4" ht="38.25" thickBot="1" x14ac:dyDescent="0.3">
      <c r="A14" s="98">
        <v>6</v>
      </c>
      <c r="B14" s="99" t="s">
        <v>125</v>
      </c>
      <c r="C14" s="97" t="s">
        <v>119</v>
      </c>
      <c r="D14" s="61" t="s">
        <v>190</v>
      </c>
    </row>
    <row r="15" spans="1:4" ht="57" thickBot="1" x14ac:dyDescent="0.3">
      <c r="A15" s="98">
        <v>7</v>
      </c>
      <c r="B15" s="99" t="s">
        <v>128</v>
      </c>
      <c r="C15" s="101" t="s">
        <v>126</v>
      </c>
      <c r="D15" s="3" t="s">
        <v>191</v>
      </c>
    </row>
    <row r="16" spans="1:4" ht="38.25" thickBot="1" x14ac:dyDescent="0.3">
      <c r="A16" s="98">
        <v>8</v>
      </c>
      <c r="B16" s="99" t="s">
        <v>120</v>
      </c>
      <c r="C16" s="100" t="s">
        <v>154</v>
      </c>
      <c r="D16" s="3" t="s">
        <v>192</v>
      </c>
    </row>
    <row r="17" spans="1:4" ht="45.75" thickBot="1" x14ac:dyDescent="0.3">
      <c r="A17" s="98">
        <v>9</v>
      </c>
      <c r="B17" s="99" t="s">
        <v>147</v>
      </c>
      <c r="C17" s="102" t="s">
        <v>121</v>
      </c>
      <c r="D17" s="3" t="s">
        <v>193</v>
      </c>
    </row>
    <row r="18" spans="1:4" ht="45.75" thickBot="1" x14ac:dyDescent="0.3">
      <c r="A18" s="98">
        <v>10</v>
      </c>
      <c r="B18" s="99" t="s">
        <v>129</v>
      </c>
      <c r="C18" s="101" t="s">
        <v>116</v>
      </c>
      <c r="D18" s="3" t="s">
        <v>194</v>
      </c>
    </row>
    <row r="19" spans="1:4" ht="90.75" thickBot="1" x14ac:dyDescent="0.3">
      <c r="A19" s="98">
        <v>11</v>
      </c>
      <c r="B19" s="99" t="s">
        <v>157</v>
      </c>
      <c r="C19" s="101" t="s">
        <v>8</v>
      </c>
      <c r="D19" s="3" t="s">
        <v>195</v>
      </c>
    </row>
    <row r="20" spans="1:4" ht="90.75" thickBot="1" x14ac:dyDescent="0.3">
      <c r="A20" s="98">
        <v>12</v>
      </c>
      <c r="B20" s="99" t="s">
        <v>148</v>
      </c>
      <c r="C20" s="101" t="s">
        <v>96</v>
      </c>
      <c r="D20" s="3" t="s">
        <v>196</v>
      </c>
    </row>
    <row r="21" spans="1:4" ht="30.75" thickBot="1" x14ac:dyDescent="0.3">
      <c r="A21" s="98">
        <v>13</v>
      </c>
      <c r="B21" s="99" t="s">
        <v>122</v>
      </c>
      <c r="C21" s="101" t="s">
        <v>158</v>
      </c>
      <c r="D21" s="62" t="s">
        <v>155</v>
      </c>
    </row>
    <row r="22" spans="1:4" ht="60.75" thickBot="1" x14ac:dyDescent="0.3">
      <c r="A22" s="98"/>
      <c r="B22" s="99" t="s">
        <v>130</v>
      </c>
      <c r="C22" s="101"/>
      <c r="D22" s="62" t="s">
        <v>156</v>
      </c>
    </row>
  </sheetData>
  <mergeCells count="6">
    <mergeCell ref="A2:D2"/>
    <mergeCell ref="A3:D3"/>
    <mergeCell ref="A5:A7"/>
    <mergeCell ref="B5:B7"/>
    <mergeCell ref="A8:A10"/>
    <mergeCell ref="B8:B10"/>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92D050"/>
  </sheetPr>
  <dimension ref="A1:AM29"/>
  <sheetViews>
    <sheetView zoomScale="80" zoomScaleNormal="80" zoomScalePageLayoutView="80" workbookViewId="0">
      <selection activeCell="A6" sqref="A6:A10"/>
    </sheetView>
  </sheetViews>
  <sheetFormatPr defaultColWidth="8.85546875" defaultRowHeight="15" x14ac:dyDescent="0.25"/>
  <cols>
    <col min="1" max="1" width="37.42578125" style="22" customWidth="1"/>
    <col min="2" max="2" width="29.28515625" style="22" customWidth="1"/>
    <col min="3" max="3" width="46.140625" style="22" customWidth="1"/>
    <col min="4" max="4" width="9.85546875" style="22" customWidth="1"/>
    <col min="5" max="5" width="13.42578125" style="22" customWidth="1"/>
    <col min="6" max="6" width="10.7109375" style="22" customWidth="1"/>
    <col min="7" max="7" width="11" style="22" customWidth="1"/>
    <col min="8" max="8" width="22.28515625" style="22" customWidth="1"/>
    <col min="9" max="9" width="29.85546875" style="22" customWidth="1"/>
    <col min="10" max="10" width="13" style="22" customWidth="1"/>
    <col min="11" max="11" width="13.28515625" style="22" customWidth="1"/>
    <col min="12" max="12" width="8.85546875" style="22" customWidth="1"/>
    <col min="13" max="13" width="13.28515625" style="22" customWidth="1"/>
    <col min="14" max="14" width="11.42578125" style="22" customWidth="1"/>
    <col min="15" max="15" width="8.7109375" style="22" customWidth="1"/>
    <col min="16" max="16" width="13.42578125" style="22" customWidth="1"/>
    <col min="17" max="17" width="11" style="22" customWidth="1"/>
    <col min="18" max="18" width="9.140625" style="22" customWidth="1"/>
    <col min="19" max="19" width="14.28515625" style="22" customWidth="1"/>
    <col min="20" max="20" width="10.7109375" style="22" customWidth="1"/>
    <col min="21" max="21" width="8.85546875" style="22" customWidth="1"/>
    <col min="22" max="22" width="13.28515625" style="22" customWidth="1"/>
    <col min="23" max="23" width="11.42578125" style="22" customWidth="1"/>
    <col min="24" max="24" width="8.7109375" style="22" customWidth="1"/>
    <col min="25" max="25" width="13.42578125" style="22" customWidth="1"/>
    <col min="26" max="26" width="11" style="22" customWidth="1"/>
    <col min="27" max="27" width="8.28515625" style="22" customWidth="1"/>
    <col min="28" max="28" width="12.7109375" style="22" customWidth="1"/>
    <col min="29" max="29" width="10.42578125" style="22" customWidth="1"/>
    <col min="30" max="30" width="8.28515625" style="22" customWidth="1"/>
    <col min="31" max="31" width="14.28515625" style="22" customWidth="1"/>
    <col min="32" max="32" width="10.7109375" style="22" customWidth="1"/>
    <col min="33" max="33" width="8.85546875" style="22" customWidth="1"/>
    <col min="34" max="34" width="13.42578125" style="22" customWidth="1"/>
    <col min="35" max="35" width="10.7109375" style="22" customWidth="1"/>
    <col min="36" max="36" width="11.140625" style="22" customWidth="1"/>
    <col min="37" max="37" width="13.42578125" style="22" customWidth="1"/>
    <col min="38" max="38" width="10.7109375" style="22" customWidth="1"/>
    <col min="39" max="39" width="11.140625" style="22" customWidth="1"/>
    <col min="40" max="16384" width="8.85546875" style="22"/>
  </cols>
  <sheetData>
    <row r="1" spans="1:39" ht="60" customHeight="1" thickBot="1" x14ac:dyDescent="0.3">
      <c r="A1" s="33"/>
      <c r="B1" s="33"/>
      <c r="C1" s="104"/>
      <c r="D1" s="104"/>
      <c r="E1" s="104"/>
      <c r="F1" s="104"/>
      <c r="G1" s="104"/>
      <c r="H1" s="104"/>
      <c r="I1" s="104"/>
      <c r="J1" s="104"/>
    </row>
    <row r="2" spans="1:39" ht="19.5" thickBot="1" x14ac:dyDescent="0.3">
      <c r="A2" s="92" t="s">
        <v>0</v>
      </c>
      <c r="B2" s="93" t="s">
        <v>113</v>
      </c>
      <c r="C2" s="119" t="s">
        <v>218</v>
      </c>
      <c r="D2" s="120"/>
      <c r="E2" s="120"/>
      <c r="F2" s="120"/>
      <c r="G2" s="120"/>
      <c r="H2" s="120"/>
      <c r="I2" s="120"/>
      <c r="J2" s="121"/>
    </row>
    <row r="3" spans="1:39" ht="19.5" thickBot="1" x14ac:dyDescent="0.3">
      <c r="A3" s="92" t="s">
        <v>99</v>
      </c>
      <c r="B3" s="93" t="s">
        <v>99</v>
      </c>
      <c r="C3" s="119" t="s">
        <v>219</v>
      </c>
      <c r="D3" s="120"/>
      <c r="E3" s="120"/>
      <c r="F3" s="120"/>
      <c r="G3" s="120"/>
      <c r="H3" s="120"/>
      <c r="I3" s="120"/>
      <c r="J3" s="121"/>
    </row>
    <row r="4" spans="1:39" ht="19.5" thickBot="1" x14ac:dyDescent="0.3">
      <c r="A4" s="92" t="s">
        <v>1</v>
      </c>
      <c r="B4" s="93" t="s">
        <v>1</v>
      </c>
      <c r="C4" s="119" t="s">
        <v>171</v>
      </c>
      <c r="D4" s="120"/>
      <c r="E4" s="120"/>
      <c r="F4" s="120"/>
      <c r="G4" s="120"/>
      <c r="H4" s="120"/>
      <c r="I4" s="120"/>
      <c r="J4" s="121"/>
    </row>
    <row r="5" spans="1:39" ht="8.25" customHeight="1" thickBot="1" x14ac:dyDescent="0.3"/>
    <row r="6" spans="1:39" ht="15" customHeight="1" thickBot="1" x14ac:dyDescent="0.3">
      <c r="A6" s="122" t="s">
        <v>87</v>
      </c>
      <c r="B6" s="125" t="s">
        <v>88</v>
      </c>
      <c r="C6" s="125"/>
      <c r="D6" s="125"/>
      <c r="E6" s="126" t="s">
        <v>173</v>
      </c>
      <c r="F6" s="127"/>
      <c r="G6" s="127"/>
      <c r="H6" s="127"/>
      <c r="I6" s="127"/>
      <c r="J6" s="128"/>
      <c r="K6" s="26"/>
      <c r="L6" s="26"/>
      <c r="M6" s="26"/>
      <c r="N6" s="26"/>
      <c r="O6" s="26"/>
      <c r="P6" s="26"/>
      <c r="Q6" s="26"/>
      <c r="R6" s="26"/>
    </row>
    <row r="7" spans="1:39" ht="11.25" customHeight="1" thickBot="1" x14ac:dyDescent="0.3">
      <c r="A7" s="123"/>
      <c r="B7" s="125"/>
      <c r="C7" s="125"/>
      <c r="D7" s="125"/>
      <c r="E7" s="129"/>
      <c r="F7" s="130"/>
      <c r="G7" s="130"/>
      <c r="H7" s="130"/>
      <c r="I7" s="130"/>
      <c r="J7" s="131"/>
      <c r="K7" s="69"/>
      <c r="L7" s="69"/>
      <c r="M7" s="69"/>
      <c r="N7" s="69"/>
      <c r="O7" s="69"/>
      <c r="P7" s="69"/>
      <c r="Q7" s="69"/>
      <c r="R7" s="69"/>
    </row>
    <row r="8" spans="1:39" ht="33" customHeight="1" thickBot="1" x14ac:dyDescent="0.3">
      <c r="A8" s="123"/>
      <c r="B8" s="125" t="s">
        <v>111</v>
      </c>
      <c r="C8" s="125"/>
      <c r="D8" s="125"/>
      <c r="E8" s="132" t="s">
        <v>179</v>
      </c>
      <c r="F8" s="132"/>
      <c r="G8" s="132"/>
      <c r="H8" s="132"/>
      <c r="I8" s="132"/>
      <c r="J8" s="132"/>
      <c r="K8" s="125" t="s">
        <v>170</v>
      </c>
      <c r="L8" s="125"/>
      <c r="M8" s="125"/>
      <c r="N8" s="137" t="s">
        <v>174</v>
      </c>
      <c r="O8" s="137"/>
      <c r="P8" s="137"/>
      <c r="Q8" s="137"/>
      <c r="R8" s="137"/>
      <c r="S8" s="137"/>
    </row>
    <row r="9" spans="1:39" ht="15" customHeight="1" thickBot="1" x14ac:dyDescent="0.3">
      <c r="A9" s="123"/>
      <c r="B9" s="125" t="s">
        <v>112</v>
      </c>
      <c r="C9" s="125"/>
      <c r="D9" s="125"/>
      <c r="E9" s="132" t="s">
        <v>89</v>
      </c>
      <c r="F9" s="132"/>
      <c r="G9" s="132"/>
      <c r="H9" s="132"/>
      <c r="I9" s="132"/>
      <c r="J9" s="132"/>
      <c r="K9" s="125" t="s">
        <v>132</v>
      </c>
      <c r="L9" s="125"/>
      <c r="M9" s="125"/>
      <c r="N9" s="138" t="s">
        <v>175</v>
      </c>
      <c r="O9" s="139"/>
      <c r="P9" s="139"/>
      <c r="Q9" s="139"/>
      <c r="R9" s="139"/>
      <c r="S9" s="140"/>
    </row>
    <row r="10" spans="1:39" ht="18" customHeight="1" thickBot="1" x14ac:dyDescent="0.3">
      <c r="A10" s="124"/>
      <c r="B10" s="125"/>
      <c r="C10" s="125"/>
      <c r="D10" s="125"/>
      <c r="E10" s="132"/>
      <c r="F10" s="132"/>
      <c r="G10" s="132"/>
      <c r="H10" s="132"/>
      <c r="I10" s="132"/>
      <c r="J10" s="132"/>
      <c r="K10" s="125"/>
      <c r="L10" s="125"/>
      <c r="M10" s="125"/>
      <c r="N10" s="141"/>
      <c r="O10" s="142"/>
      <c r="P10" s="142"/>
      <c r="Q10" s="142"/>
      <c r="R10" s="142"/>
      <c r="S10" s="143"/>
    </row>
    <row r="11" spans="1:39" ht="10.5" customHeight="1" thickBot="1" x14ac:dyDescent="0.3">
      <c r="A11" s="70"/>
      <c r="B11" s="70"/>
      <c r="C11" s="70"/>
      <c r="D11" s="71"/>
      <c r="E11" s="71"/>
      <c r="F11" s="71"/>
      <c r="G11" s="37"/>
      <c r="H11" s="37"/>
      <c r="I11" s="37"/>
      <c r="J11" s="36"/>
      <c r="K11" s="36"/>
      <c r="L11" s="36"/>
      <c r="M11" s="36"/>
      <c r="N11" s="36"/>
      <c r="O11" s="36"/>
      <c r="P11" s="36"/>
      <c r="Q11" s="36"/>
      <c r="R11" s="36"/>
    </row>
    <row r="12" spans="1:39" ht="20.25" customHeight="1" x14ac:dyDescent="0.25">
      <c r="A12" s="122" t="s">
        <v>108</v>
      </c>
      <c r="B12" s="134" t="s">
        <v>115</v>
      </c>
      <c r="C12" s="145" t="s">
        <v>100</v>
      </c>
      <c r="D12" s="145"/>
      <c r="E12" s="145"/>
      <c r="F12" s="145"/>
      <c r="G12" s="145"/>
      <c r="H12" s="144" t="s">
        <v>217</v>
      </c>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row>
    <row r="13" spans="1:39" ht="79.5" customHeight="1" x14ac:dyDescent="0.25">
      <c r="A13" s="123"/>
      <c r="B13" s="135"/>
      <c r="C13" s="115" t="s">
        <v>114</v>
      </c>
      <c r="D13" s="115" t="s">
        <v>83</v>
      </c>
      <c r="E13" s="115" t="s">
        <v>79</v>
      </c>
      <c r="F13" s="115" t="s">
        <v>95</v>
      </c>
      <c r="G13" s="115" t="s">
        <v>76</v>
      </c>
      <c r="H13" s="133" t="s">
        <v>177</v>
      </c>
      <c r="I13" s="133" t="s">
        <v>116</v>
      </c>
      <c r="J13" s="146" t="s">
        <v>197</v>
      </c>
      <c r="K13" s="146"/>
      <c r="L13" s="146"/>
      <c r="M13" s="118" t="s">
        <v>198</v>
      </c>
      <c r="N13" s="118"/>
      <c r="O13" s="118"/>
      <c r="P13" s="118" t="s">
        <v>200</v>
      </c>
      <c r="Q13" s="118"/>
      <c r="R13" s="118"/>
      <c r="S13" s="118" t="s">
        <v>201</v>
      </c>
      <c r="T13" s="118"/>
      <c r="U13" s="118"/>
      <c r="V13" s="118" t="s">
        <v>207</v>
      </c>
      <c r="W13" s="118"/>
      <c r="X13" s="118"/>
      <c r="Y13" s="118" t="s">
        <v>202</v>
      </c>
      <c r="Z13" s="118"/>
      <c r="AA13" s="118"/>
      <c r="AB13" s="118" t="s">
        <v>208</v>
      </c>
      <c r="AC13" s="118"/>
      <c r="AD13" s="118"/>
      <c r="AE13" s="118" t="s">
        <v>203</v>
      </c>
      <c r="AF13" s="118"/>
      <c r="AG13" s="118"/>
      <c r="AH13" s="118" t="s">
        <v>204</v>
      </c>
      <c r="AI13" s="118"/>
      <c r="AJ13" s="118"/>
      <c r="AK13" s="118" t="s">
        <v>205</v>
      </c>
      <c r="AL13" s="118"/>
      <c r="AM13" s="118"/>
    </row>
    <row r="14" spans="1:39" ht="37.5" customHeight="1" thickBot="1" x14ac:dyDescent="0.3">
      <c r="A14" s="124"/>
      <c r="B14" s="136"/>
      <c r="C14" s="115"/>
      <c r="D14" s="115"/>
      <c r="E14" s="115"/>
      <c r="F14" s="115"/>
      <c r="G14" s="115"/>
      <c r="H14" s="133"/>
      <c r="I14" s="133"/>
      <c r="J14" s="95" t="s">
        <v>8</v>
      </c>
      <c r="K14" s="95" t="s">
        <v>96</v>
      </c>
      <c r="L14" s="96" t="s">
        <v>172</v>
      </c>
      <c r="M14" s="95" t="s">
        <v>8</v>
      </c>
      <c r="N14" s="95" t="s">
        <v>96</v>
      </c>
      <c r="O14" s="96" t="s">
        <v>199</v>
      </c>
      <c r="P14" s="95" t="s">
        <v>8</v>
      </c>
      <c r="Q14" s="95" t="s">
        <v>96</v>
      </c>
      <c r="R14" s="96" t="s">
        <v>172</v>
      </c>
      <c r="S14" s="95" t="s">
        <v>8</v>
      </c>
      <c r="T14" s="95" t="s">
        <v>96</v>
      </c>
      <c r="U14" s="96" t="s">
        <v>199</v>
      </c>
      <c r="V14" s="95" t="s">
        <v>8</v>
      </c>
      <c r="W14" s="95" t="s">
        <v>96</v>
      </c>
      <c r="X14" s="96" t="s">
        <v>172</v>
      </c>
      <c r="Y14" s="95" t="s">
        <v>8</v>
      </c>
      <c r="Z14" s="95" t="s">
        <v>96</v>
      </c>
      <c r="AA14" s="96" t="s">
        <v>199</v>
      </c>
      <c r="AB14" s="95" t="s">
        <v>8</v>
      </c>
      <c r="AC14" s="95" t="s">
        <v>96</v>
      </c>
      <c r="AD14" s="96" t="s">
        <v>172</v>
      </c>
      <c r="AE14" s="95" t="s">
        <v>8</v>
      </c>
      <c r="AF14" s="95" t="s">
        <v>96</v>
      </c>
      <c r="AG14" s="96" t="s">
        <v>199</v>
      </c>
      <c r="AH14" s="95" t="s">
        <v>8</v>
      </c>
      <c r="AI14" s="95" t="s">
        <v>96</v>
      </c>
      <c r="AJ14" s="96" t="s">
        <v>172</v>
      </c>
      <c r="AK14" s="95" t="s">
        <v>8</v>
      </c>
      <c r="AL14" s="95" t="s">
        <v>96</v>
      </c>
      <c r="AM14" s="96" t="s">
        <v>199</v>
      </c>
    </row>
    <row r="15" spans="1:39" ht="105" x14ac:dyDescent="0.25">
      <c r="A15" s="73" t="s">
        <v>206</v>
      </c>
      <c r="B15" s="72" t="s">
        <v>220</v>
      </c>
      <c r="C15" s="74" t="s">
        <v>221</v>
      </c>
      <c r="D15" s="75" t="s">
        <v>44</v>
      </c>
      <c r="E15" s="75" t="s">
        <v>12</v>
      </c>
      <c r="F15" s="75" t="s">
        <v>44</v>
      </c>
      <c r="G15" s="78" t="str">
        <f>IFERROR(IF(D15="No", "No Risk", IF(D15="Unknown", "Unknown", IF(AND(D15="Yes", F15="Yes"), VLOOKUP(E15,'Preset options'!$M$2:$Q$8,2,FALSE),VLOOKUP('2nd pass risk assessment'!E15,'Preset options'!$M$2:$Q$8,3,FALSE)))),"")</f>
        <v>Low</v>
      </c>
      <c r="H15" s="81" t="s">
        <v>178</v>
      </c>
      <c r="I15" s="79" t="s">
        <v>176</v>
      </c>
      <c r="J15" s="76" t="s">
        <v>12</v>
      </c>
      <c r="K15" s="75" t="s">
        <v>3</v>
      </c>
      <c r="L15" s="77" t="str">
        <f>IFERROR((IF(J15="No risk","No Risk",HLOOKUP('2nd pass risk assessment'!J15,'Risk rating matrix'!$A$3:$F$9,MATCH('2nd pass risk assessment'!$K15,'Risk rating matrix'!$A$3:$A$9,0),FALSE))),"")</f>
        <v>Medium</v>
      </c>
      <c r="M15" s="76" t="s">
        <v>12</v>
      </c>
      <c r="N15" s="75" t="s">
        <v>3</v>
      </c>
      <c r="O15" s="77" t="str">
        <f>IFERROR((IF(M15="No risk","No Risk",HLOOKUP('2nd pass risk assessment'!M15,'Risk rating matrix'!$A$3:$F$8,MATCH('2nd pass risk assessment'!$N15,'Risk rating matrix'!$A$3:$A$8,0),FALSE))),"")</f>
        <v>Medium</v>
      </c>
      <c r="P15" s="67"/>
      <c r="Q15" s="66"/>
      <c r="R15" s="68" t="str">
        <f>IFERROR((IF(P15="No risk","No Risk",HLOOKUP('2nd pass risk assessment'!P15,'Risk rating matrix'!$A$3:$F$8,MATCH('2nd pass risk assessment'!$Q15,'Risk rating matrix'!$A$3:$A$8,0),FALSE))),"")</f>
        <v/>
      </c>
      <c r="S15" s="67"/>
      <c r="T15" s="66"/>
      <c r="U15" s="68" t="str">
        <f>IFERROR((IF(S15="No risk","No Risk",HLOOKUP('2nd pass risk assessment'!S15,'Risk rating matrix'!$A$3:$F$8,MATCH('2nd pass risk assessment'!$T15,'Risk rating matrix'!$A$3:$A$8,0),FALSE))),"")</f>
        <v/>
      </c>
      <c r="V15" s="67"/>
      <c r="W15" s="66"/>
      <c r="X15" s="77" t="str">
        <f>IFERROR((IF(V15="No risk","No Risk",HLOOKUP('2nd pass risk assessment'!V15,'Risk rating matrix'!$A$3:$F$8,MATCH('2nd pass risk assessment'!$W15,'Risk rating matrix'!$A$3:$A$8,0),FALSE))),"")</f>
        <v/>
      </c>
      <c r="Y15" s="67"/>
      <c r="Z15" s="66"/>
      <c r="AA15" s="77" t="str">
        <f>IFERROR((IF(Y15="No risk","No Risk",HLOOKUP('2nd pass risk assessment'!Y15,'Risk rating matrix'!$A$3:$F$8,MATCH('2nd pass risk assessment'!$Z15,'Risk rating matrix'!$A$3:$A$8,0),FALSE))),"")</f>
        <v/>
      </c>
      <c r="AB15" s="67"/>
      <c r="AC15" s="66"/>
      <c r="AD15" s="77" t="str">
        <f>IFERROR((IF(AB15="No risk","No Risk",HLOOKUP('2nd pass risk assessment'!AB15,'Risk rating matrix'!$A$3:$F$8,MATCH('2nd pass risk assessment'!$AC15,'Risk rating matrix'!$A$3:$A$8,0),FALSE))),"")</f>
        <v/>
      </c>
      <c r="AE15" s="67"/>
      <c r="AF15" s="66"/>
      <c r="AG15" s="77" t="str">
        <f>IFERROR((IF(AE15="No risk","No Risk",HLOOKUP('2nd pass risk assessment'!AE15,'Risk rating matrix'!$A$3:$F$8,MATCH('2nd pass risk assessment'!$AF15,'Risk rating matrix'!$A$3:$A$8,0),FALSE))),"")</f>
        <v/>
      </c>
      <c r="AH15" s="67"/>
      <c r="AI15" s="66"/>
      <c r="AJ15" s="77" t="str">
        <f>IFERROR((IF(AH15="No risk","No Risk",HLOOKUP('2nd pass risk assessment'!AH15,'Risk rating matrix'!$A$3:$F$8,MATCH('2nd pass risk assessment'!$AI15,'Risk rating matrix'!$A$3:$A$8,0),FALSE))),"")</f>
        <v/>
      </c>
      <c r="AK15" s="67"/>
      <c r="AL15" s="66"/>
      <c r="AM15" s="77" t="str">
        <f>IFERROR((IF(AK15="No risk","No Risk",HLOOKUP('2nd pass risk assessment'!AK15,'Risk rating matrix'!$A$3:$F$8,MATCH('2nd pass risk assessment'!$AL15,'Risk rating matrix'!$A$3:$A$8,0),FALSE))),"")</f>
        <v/>
      </c>
    </row>
    <row r="16" spans="1:39" x14ac:dyDescent="0.25">
      <c r="A16" s="72"/>
      <c r="B16" s="72"/>
      <c r="C16" s="72"/>
      <c r="D16" s="45"/>
      <c r="E16" s="45"/>
      <c r="F16" s="45"/>
      <c r="G16" s="78" t="str">
        <f>IFERROR(IF(D16="No", "No Risk", IF(D16="Unknown", "Unknown", IF(AND(D16="Yes", F16="Yes"), VLOOKUP(E16,'Preset options'!$M$2:$Q$8,2,FALSE),VLOOKUP('2nd pass risk assessment'!E16,'Preset options'!$M$2:$Q$8,3,FALSE)))),"")</f>
        <v/>
      </c>
      <c r="H16" s="82"/>
      <c r="I16" s="80"/>
      <c r="J16" s="47"/>
      <c r="K16" s="45"/>
      <c r="L16" s="48" t="str">
        <f>IFERROR((IF(J16="No risk","No Risk",HLOOKUP('2nd pass risk assessment'!J16,'Risk rating matrix'!$A$3:$F$9,MATCH('2nd pass risk assessment'!$K16,'Risk rating matrix'!$A$3:$A$9,0),FALSE))),"")</f>
        <v/>
      </c>
      <c r="M16" s="47"/>
      <c r="N16" s="45"/>
      <c r="O16" s="77" t="str">
        <f>IFERROR((IF(M16="No risk","No Risk",HLOOKUP('2nd pass risk assessment'!M16,'Risk rating matrix'!$A$3:$F$8,MATCH('2nd pass risk assessment'!$N16,'Risk rating matrix'!$A$3:$A$8,0),FALSE))),"")</f>
        <v/>
      </c>
      <c r="P16" s="47"/>
      <c r="Q16" s="45"/>
      <c r="R16" s="48" t="str">
        <f>IFERROR((IF(P16="No risk","No Risk",HLOOKUP('2nd pass risk assessment'!P16,'Risk rating matrix'!$A$3:$F$8,MATCH('2nd pass risk assessment'!$Q16,'Risk rating matrix'!$A$3:$A$8,0),FALSE))),"")</f>
        <v/>
      </c>
      <c r="S16" s="47"/>
      <c r="T16" s="45"/>
      <c r="U16" s="68" t="str">
        <f>IFERROR((IF(S16="No risk","No Risk",HLOOKUP('2nd pass risk assessment'!S16,'Risk rating matrix'!$A$3:$F$8,MATCH('2nd pass risk assessment'!$T16,'Risk rating matrix'!$A$3:$A$8,0),FALSE))),"")</f>
        <v/>
      </c>
      <c r="V16" s="67"/>
      <c r="W16" s="66"/>
      <c r="X16" s="77" t="str">
        <f>IFERROR((IF(V16="No risk","No Risk",HLOOKUP('2nd pass risk assessment'!V16,'Risk rating matrix'!$A$3:$F$8,MATCH('2nd pass risk assessment'!$W16,'Risk rating matrix'!$A$3:$A$8,0),FALSE))),"")</f>
        <v/>
      </c>
      <c r="Y16" s="67"/>
      <c r="Z16" s="66"/>
      <c r="AA16" s="77" t="str">
        <f>IFERROR((IF(Y16="No risk","No Risk",HLOOKUP('2nd pass risk assessment'!Y16,'Risk rating matrix'!$A$3:$F$8,MATCH('2nd pass risk assessment'!$Z16,'Risk rating matrix'!$A$3:$A$8,0),FALSE))),"")</f>
        <v/>
      </c>
      <c r="AB16" s="67"/>
      <c r="AC16" s="66"/>
      <c r="AD16" s="77" t="str">
        <f>IFERROR((IF(AB16="No risk","No Risk",HLOOKUP('2nd pass risk assessment'!AB16,'Risk rating matrix'!$A$3:$F$8,MATCH('2nd pass risk assessment'!$AC16,'Risk rating matrix'!$A$3:$A$8,0),FALSE))),"")</f>
        <v/>
      </c>
      <c r="AE16" s="67"/>
      <c r="AF16" s="66"/>
      <c r="AG16" s="77" t="str">
        <f>IFERROR((IF(AE16="No risk","No Risk",HLOOKUP('2nd pass risk assessment'!AE16,'Risk rating matrix'!$A$3:$F$8,MATCH('2nd pass risk assessment'!$AF16,'Risk rating matrix'!$A$3:$A$8,0),FALSE))),"")</f>
        <v/>
      </c>
      <c r="AH16" s="67"/>
      <c r="AI16" s="66"/>
      <c r="AJ16" s="77" t="str">
        <f>IFERROR((IF(AH16="No risk","No Risk",HLOOKUP('2nd pass risk assessment'!AH16,'Risk rating matrix'!$A$3:$F$8,MATCH('2nd pass risk assessment'!$AI16,'Risk rating matrix'!$A$3:$A$8,0),FALSE))),"")</f>
        <v/>
      </c>
      <c r="AK16" s="67"/>
      <c r="AL16" s="66"/>
      <c r="AM16" s="77" t="str">
        <f>IFERROR((IF(AK16="No risk","No Risk",HLOOKUP('2nd pass risk assessment'!AK16,'Risk rating matrix'!$A$3:$F$8,MATCH('2nd pass risk assessment'!$AL16,'Risk rating matrix'!$A$3:$A$8,0),FALSE))),"")</f>
        <v/>
      </c>
    </row>
    <row r="17" spans="1:39" x14ac:dyDescent="0.25">
      <c r="A17" s="72"/>
      <c r="B17" s="72"/>
      <c r="C17" s="72"/>
      <c r="D17" s="45"/>
      <c r="E17" s="45"/>
      <c r="F17" s="45"/>
      <c r="G17" s="78" t="str">
        <f>IFERROR(IF(D17="No", "No Risk", IF(D17="Unknown", "Unknown", IF(AND(D17="Yes", F17="Yes"), VLOOKUP(E17,'Preset options'!$M$2:$Q$8,2,FALSE),VLOOKUP('2nd pass risk assessment'!E17,'Preset options'!$M$2:$Q$8,3,FALSE)))),"")</f>
        <v/>
      </c>
      <c r="H17" s="82"/>
      <c r="I17" s="80"/>
      <c r="J17" s="47"/>
      <c r="K17" s="45"/>
      <c r="L17" s="48" t="str">
        <f>IFERROR((IF(J17="No risk","No Risk",HLOOKUP('2nd pass risk assessment'!J17,'Risk rating matrix'!$A$3:$F$9,MATCH('2nd pass risk assessment'!$K17,'Risk rating matrix'!$A$3:$A$9,0),FALSE))),"")</f>
        <v/>
      </c>
      <c r="M17" s="47"/>
      <c r="N17" s="45"/>
      <c r="O17" s="77" t="str">
        <f>IFERROR((IF(M17="No risk","No Risk",HLOOKUP('2nd pass risk assessment'!M17,'Risk rating matrix'!$A$3:$F$8,MATCH('2nd pass risk assessment'!$N17,'Risk rating matrix'!$A$3:$A$8,0),FALSE))),"")</f>
        <v/>
      </c>
      <c r="P17" s="47"/>
      <c r="Q17" s="45"/>
      <c r="R17" s="48" t="str">
        <f>IFERROR((IF(P17="No risk","No Risk",HLOOKUP('2nd pass risk assessment'!P17,'Risk rating matrix'!$A$3:$F$8,MATCH('2nd pass risk assessment'!$Q17,'Risk rating matrix'!$A$3:$A$8,0),FALSE))),"")</f>
        <v/>
      </c>
      <c r="S17" s="47"/>
      <c r="T17" s="45"/>
      <c r="U17" s="68" t="str">
        <f>IFERROR((IF(S17="No risk","No Risk",HLOOKUP('2nd pass risk assessment'!S17,'Risk rating matrix'!$A$3:$F$8,MATCH('2nd pass risk assessment'!$T17,'Risk rating matrix'!$A$3:$A$8,0),FALSE))),"")</f>
        <v/>
      </c>
      <c r="V17" s="67"/>
      <c r="W17" s="66"/>
      <c r="X17" s="77" t="str">
        <f>IFERROR((IF(V17="No risk","No Risk",HLOOKUP('2nd pass risk assessment'!V17,'Risk rating matrix'!$A$3:$F$8,MATCH('2nd pass risk assessment'!$W17,'Risk rating matrix'!$A$3:$A$8,0),FALSE))),"")</f>
        <v/>
      </c>
      <c r="Y17" s="67"/>
      <c r="Z17" s="66"/>
      <c r="AA17" s="77" t="str">
        <f>IFERROR((IF(Y17="No risk","No Risk",HLOOKUP('2nd pass risk assessment'!Y17,'Risk rating matrix'!$A$3:$F$8,MATCH('2nd pass risk assessment'!$Z17,'Risk rating matrix'!$A$3:$A$8,0),FALSE))),"")</f>
        <v/>
      </c>
      <c r="AB17" s="67"/>
      <c r="AC17" s="66"/>
      <c r="AD17" s="77" t="str">
        <f>IFERROR((IF(AB17="No risk","No Risk",HLOOKUP('2nd pass risk assessment'!AB17,'Risk rating matrix'!$A$3:$F$8,MATCH('2nd pass risk assessment'!$AC17,'Risk rating matrix'!$A$3:$A$8,0),FALSE))),"")</f>
        <v/>
      </c>
      <c r="AE17" s="67"/>
      <c r="AF17" s="66"/>
      <c r="AG17" s="77" t="str">
        <f>IFERROR((IF(AE17="No risk","No Risk",HLOOKUP('2nd pass risk assessment'!AE17,'Risk rating matrix'!$A$3:$F$8,MATCH('2nd pass risk assessment'!$AF17,'Risk rating matrix'!$A$3:$A$8,0),FALSE))),"")</f>
        <v/>
      </c>
      <c r="AH17" s="67"/>
      <c r="AI17" s="66"/>
      <c r="AJ17" s="77" t="str">
        <f>IFERROR((IF(AH17="No risk","No Risk",HLOOKUP('2nd pass risk assessment'!AH17,'Risk rating matrix'!$A$3:$F$8,MATCH('2nd pass risk assessment'!$AI17,'Risk rating matrix'!$A$3:$A$8,0),FALSE))),"")</f>
        <v/>
      </c>
      <c r="AK17" s="67"/>
      <c r="AL17" s="66"/>
      <c r="AM17" s="77" t="str">
        <f>IFERROR((IF(AK17="No risk","No Risk",HLOOKUP('2nd pass risk assessment'!AK17,'Risk rating matrix'!$A$3:$F$8,MATCH('2nd pass risk assessment'!$AL17,'Risk rating matrix'!$A$3:$A$8,0),FALSE))),"")</f>
        <v/>
      </c>
    </row>
    <row r="18" spans="1:39" x14ac:dyDescent="0.25">
      <c r="A18" s="72"/>
      <c r="B18" s="72"/>
      <c r="C18" s="72"/>
      <c r="D18" s="45"/>
      <c r="E18" s="45"/>
      <c r="F18" s="45"/>
      <c r="G18" s="78" t="str">
        <f>IFERROR(IF(D18="No", "No Risk", IF(D18="Unknown", "Unknown", IF(AND(D18="Yes", F18="Yes"), VLOOKUP(E18,'Preset options'!$M$2:$Q$8,2,FALSE),VLOOKUP('2nd pass risk assessment'!E18,'Preset options'!$M$2:$Q$8,3,FALSE)))),"")</f>
        <v/>
      </c>
      <c r="H18" s="82"/>
      <c r="I18" s="80"/>
      <c r="J18" s="47"/>
      <c r="K18" s="45"/>
      <c r="L18" s="48" t="str">
        <f>IFERROR((IF(J18="No risk","No Risk",HLOOKUP('2nd pass risk assessment'!J18,'Risk rating matrix'!$A$3:$F$9,MATCH('2nd pass risk assessment'!$K18,'Risk rating matrix'!$A$3:$A$9,0),FALSE))),"")</f>
        <v/>
      </c>
      <c r="M18" s="47"/>
      <c r="N18" s="45"/>
      <c r="O18" s="77" t="str">
        <f>IFERROR((IF(M18="No risk","No Risk",HLOOKUP('2nd pass risk assessment'!M18,'Risk rating matrix'!$A$3:$F$8,MATCH('2nd pass risk assessment'!$N18,'Risk rating matrix'!$A$3:$A$8,0),FALSE))),"")</f>
        <v/>
      </c>
      <c r="P18" s="47"/>
      <c r="Q18" s="45"/>
      <c r="R18" s="48" t="str">
        <f>IFERROR((IF(P18="No risk","No Risk",HLOOKUP('2nd pass risk assessment'!P18,'Risk rating matrix'!$A$3:$F$8,MATCH('2nd pass risk assessment'!$Q18,'Risk rating matrix'!$A$3:$A$8,0),FALSE))),"")</f>
        <v/>
      </c>
      <c r="S18" s="47"/>
      <c r="T18" s="45"/>
      <c r="U18" s="68" t="str">
        <f>IFERROR((IF(S18="No risk","No Risk",HLOOKUP('2nd pass risk assessment'!S18,'Risk rating matrix'!$A$3:$F$8,MATCH('2nd pass risk assessment'!$T18,'Risk rating matrix'!$A$3:$A$8,0),FALSE))),"")</f>
        <v/>
      </c>
      <c r="V18" s="67"/>
      <c r="W18" s="66"/>
      <c r="X18" s="77" t="str">
        <f>IFERROR((IF(V18="No risk","No Risk",HLOOKUP('2nd pass risk assessment'!V18,'Risk rating matrix'!$A$3:$F$8,MATCH('2nd pass risk assessment'!$W18,'Risk rating matrix'!$A$3:$A$8,0),FALSE))),"")</f>
        <v/>
      </c>
      <c r="Y18" s="67"/>
      <c r="Z18" s="66"/>
      <c r="AA18" s="77" t="str">
        <f>IFERROR((IF(Y18="No risk","No Risk",HLOOKUP('2nd pass risk assessment'!Y18,'Risk rating matrix'!$A$3:$F$8,MATCH('2nd pass risk assessment'!$Z18,'Risk rating matrix'!$A$3:$A$8,0),FALSE))),"")</f>
        <v/>
      </c>
      <c r="AB18" s="67"/>
      <c r="AC18" s="66"/>
      <c r="AD18" s="77" t="str">
        <f>IFERROR((IF(AB18="No risk","No Risk",HLOOKUP('2nd pass risk assessment'!AB18,'Risk rating matrix'!$A$3:$F$8,MATCH('2nd pass risk assessment'!$AC18,'Risk rating matrix'!$A$3:$A$8,0),FALSE))),"")</f>
        <v/>
      </c>
      <c r="AE18" s="67"/>
      <c r="AF18" s="66"/>
      <c r="AG18" s="77" t="str">
        <f>IFERROR((IF(AE18="No risk","No Risk",HLOOKUP('2nd pass risk assessment'!AE18,'Risk rating matrix'!$A$3:$F$8,MATCH('2nd pass risk assessment'!$AF18,'Risk rating matrix'!$A$3:$A$8,0),FALSE))),"")</f>
        <v/>
      </c>
      <c r="AH18" s="67"/>
      <c r="AI18" s="66"/>
      <c r="AJ18" s="77" t="str">
        <f>IFERROR((IF(AH18="No risk","No Risk",HLOOKUP('2nd pass risk assessment'!AH18,'Risk rating matrix'!$A$3:$F$8,MATCH('2nd pass risk assessment'!$AI18,'Risk rating matrix'!$A$3:$A$8,0),FALSE))),"")</f>
        <v/>
      </c>
      <c r="AK18" s="67"/>
      <c r="AL18" s="66"/>
      <c r="AM18" s="77" t="str">
        <f>IFERROR((IF(AK18="No risk","No Risk",HLOOKUP('2nd pass risk assessment'!AK18,'Risk rating matrix'!$A$3:$F$8,MATCH('2nd pass risk assessment'!$AL18,'Risk rating matrix'!$A$3:$A$8,0),FALSE))),"")</f>
        <v/>
      </c>
    </row>
    <row r="19" spans="1:39" x14ac:dyDescent="0.25">
      <c r="A19" s="72"/>
      <c r="B19" s="72"/>
      <c r="C19" s="72"/>
      <c r="D19" s="45"/>
      <c r="E19" s="45"/>
      <c r="F19" s="45"/>
      <c r="G19" s="78" t="str">
        <f>IFERROR(IF(D19="No", "No Risk", IF(D19="Unknown", "Unknown", IF(AND(D19="Yes", F19="Yes"), VLOOKUP(E19,'Preset options'!$M$2:$Q$8,2,FALSE),VLOOKUP('2nd pass risk assessment'!E19,'Preset options'!$M$2:$Q$8,3,FALSE)))),"")</f>
        <v/>
      </c>
      <c r="H19" s="83"/>
      <c r="I19" s="80"/>
      <c r="J19" s="47"/>
      <c r="K19" s="45"/>
      <c r="L19" s="48" t="str">
        <f>IFERROR((IF(J19="No risk","No Risk",HLOOKUP('2nd pass risk assessment'!J19,'Risk rating matrix'!$A$3:$F$9,MATCH('2nd pass risk assessment'!$K19,'Risk rating matrix'!$A$3:$A$9,0),FALSE))),"")</f>
        <v/>
      </c>
      <c r="M19" s="47"/>
      <c r="N19" s="45"/>
      <c r="O19" s="77" t="str">
        <f>IFERROR((IF(M19="No risk","No Risk",HLOOKUP('2nd pass risk assessment'!M19,'Risk rating matrix'!$A$3:$F$8,MATCH('2nd pass risk assessment'!$N19,'Risk rating matrix'!$A$3:$A$8,0),FALSE))),"")</f>
        <v/>
      </c>
      <c r="P19" s="47"/>
      <c r="Q19" s="45"/>
      <c r="R19" s="48" t="str">
        <f>IFERROR((IF(P19="No risk","No Risk",HLOOKUP('2nd pass risk assessment'!P19,'Risk rating matrix'!$A$3:$F$8,MATCH('2nd pass risk assessment'!$Q19,'Risk rating matrix'!$A$3:$A$8,0),FALSE))),"")</f>
        <v/>
      </c>
      <c r="S19" s="47"/>
      <c r="T19" s="45"/>
      <c r="U19" s="68" t="str">
        <f>IFERROR((IF(S19="No risk","No Risk",HLOOKUP('2nd pass risk assessment'!S19,'Risk rating matrix'!$A$3:$F$8,MATCH('2nd pass risk assessment'!$T19,'Risk rating matrix'!$A$3:$A$8,0),FALSE))),"")</f>
        <v/>
      </c>
      <c r="V19" s="67"/>
      <c r="W19" s="66"/>
      <c r="X19" s="77" t="str">
        <f>IFERROR((IF(V19="No risk","No Risk",HLOOKUP('2nd pass risk assessment'!V19,'Risk rating matrix'!$A$3:$F$8,MATCH('2nd pass risk assessment'!$W19,'Risk rating matrix'!$A$3:$A$8,0),FALSE))),"")</f>
        <v/>
      </c>
      <c r="Y19" s="67"/>
      <c r="Z19" s="66"/>
      <c r="AA19" s="77" t="str">
        <f>IFERROR((IF(Y19="No risk","No Risk",HLOOKUP('2nd pass risk assessment'!Y19,'Risk rating matrix'!$A$3:$F$8,MATCH('2nd pass risk assessment'!$Z19,'Risk rating matrix'!$A$3:$A$8,0),FALSE))),"")</f>
        <v/>
      </c>
      <c r="AB19" s="67"/>
      <c r="AC19" s="66"/>
      <c r="AD19" s="77" t="str">
        <f>IFERROR((IF(AB19="No risk","No Risk",HLOOKUP('2nd pass risk assessment'!AB19,'Risk rating matrix'!$A$3:$F$8,MATCH('2nd pass risk assessment'!$AC19,'Risk rating matrix'!$A$3:$A$8,0),FALSE))),"")</f>
        <v/>
      </c>
      <c r="AE19" s="67"/>
      <c r="AF19" s="66"/>
      <c r="AG19" s="77" t="str">
        <f>IFERROR((IF(AE19="No risk","No Risk",HLOOKUP('2nd pass risk assessment'!AE19,'Risk rating matrix'!$A$3:$F$8,MATCH('2nd pass risk assessment'!$AF19,'Risk rating matrix'!$A$3:$A$8,0),FALSE))),"")</f>
        <v/>
      </c>
      <c r="AH19" s="67"/>
      <c r="AI19" s="66"/>
      <c r="AJ19" s="77" t="str">
        <f>IFERROR((IF(AH19="No risk","No Risk",HLOOKUP('2nd pass risk assessment'!AH19,'Risk rating matrix'!$A$3:$F$8,MATCH('2nd pass risk assessment'!$AI19,'Risk rating matrix'!$A$3:$A$8,0),FALSE))),"")</f>
        <v/>
      </c>
      <c r="AK19" s="67"/>
      <c r="AL19" s="66"/>
      <c r="AM19" s="77" t="str">
        <f>IFERROR((IF(AK19="No risk","No Risk",HLOOKUP('2nd pass risk assessment'!AK19,'Risk rating matrix'!$A$3:$F$8,MATCH('2nd pass risk assessment'!$AL19,'Risk rating matrix'!$A$3:$A$8,0),FALSE))),"")</f>
        <v/>
      </c>
    </row>
    <row r="20" spans="1:39" x14ac:dyDescent="0.25">
      <c r="A20" s="72"/>
      <c r="B20" s="72"/>
      <c r="C20" s="72"/>
      <c r="D20" s="45"/>
      <c r="E20" s="45"/>
      <c r="F20" s="45"/>
      <c r="G20" s="78" t="str">
        <f>IFERROR(IF(D20="No", "No Risk", IF(D20="Unknown", "Unknown", IF(AND(D20="Yes", F20="Yes"), VLOOKUP(E20,'Preset options'!$M$2:$Q$8,2,FALSE),VLOOKUP('2nd pass risk assessment'!E20,'Preset options'!$M$2:$Q$8,3,FALSE)))),"")</f>
        <v/>
      </c>
      <c r="H20" s="82"/>
      <c r="I20" s="80"/>
      <c r="J20" s="47"/>
      <c r="K20" s="45"/>
      <c r="L20" s="48" t="str">
        <f>IFERROR((IF(J20="No risk","No Risk",HLOOKUP('2nd pass risk assessment'!J20,'Risk rating matrix'!$A$3:$F$9,MATCH('2nd pass risk assessment'!$K20,'Risk rating matrix'!$A$3:$A$9,0),FALSE))),"")</f>
        <v/>
      </c>
      <c r="M20" s="47"/>
      <c r="N20" s="45"/>
      <c r="O20" s="77" t="str">
        <f>IFERROR((IF(M20="No risk","No Risk",HLOOKUP('2nd pass risk assessment'!M20,'Risk rating matrix'!$A$3:$F$8,MATCH('2nd pass risk assessment'!$N20,'Risk rating matrix'!$A$3:$A$8,0),FALSE))),"")</f>
        <v/>
      </c>
      <c r="P20" s="47"/>
      <c r="Q20" s="45"/>
      <c r="R20" s="48" t="str">
        <f>IFERROR((IF(P20="No risk","No Risk",HLOOKUP('2nd pass risk assessment'!P20,'Risk rating matrix'!$A$3:$F$8,MATCH('2nd pass risk assessment'!$Q20,'Risk rating matrix'!$A$3:$A$8,0),FALSE))),"")</f>
        <v/>
      </c>
      <c r="S20" s="47"/>
      <c r="T20" s="45"/>
      <c r="U20" s="68" t="str">
        <f>IFERROR((IF(S20="No risk","No Risk",HLOOKUP('2nd pass risk assessment'!S20,'Risk rating matrix'!$A$3:$F$8,MATCH('2nd pass risk assessment'!$T20,'Risk rating matrix'!$A$3:$A$8,0),FALSE))),"")</f>
        <v/>
      </c>
      <c r="V20" s="67"/>
      <c r="W20" s="66"/>
      <c r="X20" s="77" t="str">
        <f>IFERROR((IF(V20="No risk","No Risk",HLOOKUP('2nd pass risk assessment'!V20,'Risk rating matrix'!$A$3:$F$8,MATCH('2nd pass risk assessment'!$W20,'Risk rating matrix'!$A$3:$A$8,0),FALSE))),"")</f>
        <v/>
      </c>
      <c r="Y20" s="67"/>
      <c r="Z20" s="66"/>
      <c r="AA20" s="77" t="str">
        <f>IFERROR((IF(Y20="No risk","No Risk",HLOOKUP('2nd pass risk assessment'!Y20,'Risk rating matrix'!$A$3:$F$8,MATCH('2nd pass risk assessment'!$Z20,'Risk rating matrix'!$A$3:$A$8,0),FALSE))),"")</f>
        <v/>
      </c>
      <c r="AB20" s="67"/>
      <c r="AC20" s="66"/>
      <c r="AD20" s="77" t="str">
        <f>IFERROR((IF(AB20="No risk","No Risk",HLOOKUP('2nd pass risk assessment'!AB20,'Risk rating matrix'!$A$3:$F$8,MATCH('2nd pass risk assessment'!$AC20,'Risk rating matrix'!$A$3:$A$8,0),FALSE))),"")</f>
        <v/>
      </c>
      <c r="AE20" s="67"/>
      <c r="AF20" s="66"/>
      <c r="AG20" s="77" t="str">
        <f>IFERROR((IF(AE20="No risk","No Risk",HLOOKUP('2nd pass risk assessment'!AE20,'Risk rating matrix'!$A$3:$F$8,MATCH('2nd pass risk assessment'!$AF20,'Risk rating matrix'!$A$3:$A$8,0),FALSE))),"")</f>
        <v/>
      </c>
      <c r="AH20" s="67"/>
      <c r="AI20" s="66"/>
      <c r="AJ20" s="77" t="str">
        <f>IFERROR((IF(AH20="No risk","No Risk",HLOOKUP('2nd pass risk assessment'!AH20,'Risk rating matrix'!$A$3:$F$8,MATCH('2nd pass risk assessment'!$AI20,'Risk rating matrix'!$A$3:$A$8,0),FALSE))),"")</f>
        <v/>
      </c>
      <c r="AK20" s="67"/>
      <c r="AL20" s="66"/>
      <c r="AM20" s="77" t="str">
        <f>IFERROR((IF(AK20="No risk","No Risk",HLOOKUP('2nd pass risk assessment'!AK20,'Risk rating matrix'!$A$3:$F$8,MATCH('2nd pass risk assessment'!$AL20,'Risk rating matrix'!$A$3:$A$8,0),FALSE))),"")</f>
        <v/>
      </c>
    </row>
    <row r="21" spans="1:39" x14ac:dyDescent="0.25">
      <c r="A21" s="72"/>
      <c r="B21" s="72"/>
      <c r="C21" s="72"/>
      <c r="D21" s="45"/>
      <c r="E21" s="45"/>
      <c r="F21" s="45"/>
      <c r="G21" s="78" t="str">
        <f>IFERROR(IF(D21="No", "No Risk", IF(D21="Unknown", "Unknown", IF(AND(D21="Yes", F21="Yes"), VLOOKUP(E21,'Preset options'!$M$2:$Q$8,2,FALSE),VLOOKUP('2nd pass risk assessment'!E21,'Preset options'!$M$2:$Q$8,3,FALSE)))),"")</f>
        <v/>
      </c>
      <c r="H21" s="82"/>
      <c r="I21" s="80"/>
      <c r="J21" s="47"/>
      <c r="K21" s="45"/>
      <c r="L21" s="48" t="str">
        <f>IFERROR((IF(J21="No risk","No Risk",HLOOKUP('2nd pass risk assessment'!J21,'Risk rating matrix'!$A$3:$F$9,MATCH('2nd pass risk assessment'!$K21,'Risk rating matrix'!$A$3:$A$9,0),FALSE))),"")</f>
        <v/>
      </c>
      <c r="M21" s="47"/>
      <c r="N21" s="45"/>
      <c r="O21" s="77" t="str">
        <f>IFERROR((IF(M21="No risk","No Risk",HLOOKUP('2nd pass risk assessment'!M21,'Risk rating matrix'!$A$3:$F$8,MATCH('2nd pass risk assessment'!$N21,'Risk rating matrix'!$A$3:$A$8,0),FALSE))),"")</f>
        <v/>
      </c>
      <c r="P21" s="47"/>
      <c r="Q21" s="45"/>
      <c r="R21" s="48" t="str">
        <f>IFERROR((IF(P21="No risk","No Risk",HLOOKUP('2nd pass risk assessment'!P21,'Risk rating matrix'!$A$3:$F$8,MATCH('2nd pass risk assessment'!$Q21,'Risk rating matrix'!$A$3:$A$8,0),FALSE))),"")</f>
        <v/>
      </c>
      <c r="S21" s="47"/>
      <c r="T21" s="45"/>
      <c r="U21" s="68" t="str">
        <f>IFERROR((IF(S21="No risk","No Risk",HLOOKUP('2nd pass risk assessment'!S21,'Risk rating matrix'!$A$3:$F$8,MATCH('2nd pass risk assessment'!$T21,'Risk rating matrix'!$A$3:$A$8,0),FALSE))),"")</f>
        <v/>
      </c>
      <c r="V21" s="67"/>
      <c r="W21" s="66"/>
      <c r="X21" s="77" t="str">
        <f>IFERROR((IF(V21="No risk","No Risk",HLOOKUP('2nd pass risk assessment'!V21,'Risk rating matrix'!$A$3:$F$8,MATCH('2nd pass risk assessment'!$W21,'Risk rating matrix'!$A$3:$A$8,0),FALSE))),"")</f>
        <v/>
      </c>
      <c r="Y21" s="67"/>
      <c r="Z21" s="66"/>
      <c r="AA21" s="77" t="str">
        <f>IFERROR((IF(Y21="No risk","No Risk",HLOOKUP('2nd pass risk assessment'!Y21,'Risk rating matrix'!$A$3:$F$8,MATCH('2nd pass risk assessment'!$Z21,'Risk rating matrix'!$A$3:$A$8,0),FALSE))),"")</f>
        <v/>
      </c>
      <c r="AB21" s="67"/>
      <c r="AC21" s="66"/>
      <c r="AD21" s="77" t="str">
        <f>IFERROR((IF(AB21="No risk","No Risk",HLOOKUP('2nd pass risk assessment'!AB21,'Risk rating matrix'!$A$3:$F$8,MATCH('2nd pass risk assessment'!$AC21,'Risk rating matrix'!$A$3:$A$8,0),FALSE))),"")</f>
        <v/>
      </c>
      <c r="AE21" s="67"/>
      <c r="AF21" s="66"/>
      <c r="AG21" s="77" t="str">
        <f>IFERROR((IF(AE21="No risk","No Risk",HLOOKUP('2nd pass risk assessment'!AE21,'Risk rating matrix'!$A$3:$F$8,MATCH('2nd pass risk assessment'!$AF21,'Risk rating matrix'!$A$3:$A$8,0),FALSE))),"")</f>
        <v/>
      </c>
      <c r="AH21" s="67"/>
      <c r="AI21" s="66"/>
      <c r="AJ21" s="77" t="str">
        <f>IFERROR((IF(AH21="No risk","No Risk",HLOOKUP('2nd pass risk assessment'!AH21,'Risk rating matrix'!$A$3:$F$8,MATCH('2nd pass risk assessment'!$AI21,'Risk rating matrix'!$A$3:$A$8,0),FALSE))),"")</f>
        <v/>
      </c>
      <c r="AK21" s="67"/>
      <c r="AL21" s="66"/>
      <c r="AM21" s="77" t="str">
        <f>IFERROR((IF(AK21="No risk","No Risk",HLOOKUP('2nd pass risk assessment'!AK21,'Risk rating matrix'!$A$3:$F$8,MATCH('2nd pass risk assessment'!$AL21,'Risk rating matrix'!$A$3:$A$8,0),FALSE))),"")</f>
        <v/>
      </c>
    </row>
    <row r="22" spans="1:39" x14ac:dyDescent="0.25">
      <c r="A22" s="72"/>
      <c r="B22" s="72"/>
      <c r="C22" s="72"/>
      <c r="D22" s="45"/>
      <c r="E22" s="45"/>
      <c r="F22" s="45"/>
      <c r="G22" s="78" t="str">
        <f>IFERROR(IF(D22="No", "No Risk", IF(D22="Unknown", "Unknown", IF(AND(D22="Yes", F22="Yes"), VLOOKUP(E22,'Preset options'!$M$2:$Q$8,2,FALSE),VLOOKUP('2nd pass risk assessment'!E22,'Preset options'!$M$2:$Q$8,3,FALSE)))),"")</f>
        <v/>
      </c>
      <c r="H22" s="82"/>
      <c r="I22" s="85"/>
      <c r="J22" s="24"/>
      <c r="K22" s="24"/>
      <c r="L22" s="48" t="str">
        <f>IFERROR((IF(J22="No risk","No Risk",HLOOKUP('2nd pass risk assessment'!J22,'Risk rating matrix'!$A$3:$F$9,MATCH('2nd pass risk assessment'!$K22,'Risk rating matrix'!$A$3:$A$9,0),FALSE))),"")</f>
        <v/>
      </c>
      <c r="M22" s="24"/>
      <c r="N22" s="24"/>
      <c r="O22" s="77" t="str">
        <f>IFERROR((IF(M22="No risk","No Risk",HLOOKUP('2nd pass risk assessment'!M22,'Risk rating matrix'!$A$3:$F$8,MATCH('2nd pass risk assessment'!$N22,'Risk rating matrix'!$A$3:$A$8,0),FALSE))),"")</f>
        <v/>
      </c>
      <c r="P22" s="24"/>
      <c r="Q22" s="24"/>
      <c r="R22" s="48" t="str">
        <f>IFERROR((IF(P22="No risk","No Risk",HLOOKUP('2nd pass risk assessment'!P22,'Risk rating matrix'!$A$3:$F$8,MATCH('2nd pass risk assessment'!$Q22,'Risk rating matrix'!$A$3:$A$8,0),FALSE))),"")</f>
        <v/>
      </c>
      <c r="S22" s="24"/>
      <c r="T22" s="24"/>
      <c r="U22" s="68" t="str">
        <f>IFERROR((IF(S22="No risk","No Risk",HLOOKUP('2nd pass risk assessment'!S22,'Risk rating matrix'!$A$3:$F$8,MATCH('2nd pass risk assessment'!$T22,'Risk rating matrix'!$A$3:$A$8,0),FALSE))),"")</f>
        <v/>
      </c>
      <c r="V22" s="67"/>
      <c r="W22" s="66"/>
      <c r="X22" s="77" t="str">
        <f>IFERROR((IF(V22="No risk","No Risk",HLOOKUP('2nd pass risk assessment'!V22,'Risk rating matrix'!$A$3:$F$8,MATCH('2nd pass risk assessment'!$W22,'Risk rating matrix'!$A$3:$A$8,0),FALSE))),"")</f>
        <v/>
      </c>
      <c r="Y22" s="67"/>
      <c r="Z22" s="66"/>
      <c r="AA22" s="77" t="str">
        <f>IFERROR((IF(Y22="No risk","No Risk",HLOOKUP('2nd pass risk assessment'!Y22,'Risk rating matrix'!$A$3:$F$8,MATCH('2nd pass risk assessment'!$Z22,'Risk rating matrix'!$A$3:$A$8,0),FALSE))),"")</f>
        <v/>
      </c>
      <c r="AB22" s="67"/>
      <c r="AC22" s="66"/>
      <c r="AD22" s="77" t="str">
        <f>IFERROR((IF(AB22="No risk","No Risk",HLOOKUP('2nd pass risk assessment'!AB22,'Risk rating matrix'!$A$3:$F$8,MATCH('2nd pass risk assessment'!$AC22,'Risk rating matrix'!$A$3:$A$8,0),FALSE))),"")</f>
        <v/>
      </c>
      <c r="AE22" s="67"/>
      <c r="AF22" s="66"/>
      <c r="AG22" s="77" t="str">
        <f>IFERROR((IF(AE22="No risk","No Risk",HLOOKUP('2nd pass risk assessment'!AE22,'Risk rating matrix'!$A$3:$F$8,MATCH('2nd pass risk assessment'!$AF22,'Risk rating matrix'!$A$3:$A$8,0),FALSE))),"")</f>
        <v/>
      </c>
      <c r="AH22" s="67"/>
      <c r="AI22" s="66"/>
      <c r="AJ22" s="77" t="str">
        <f>IFERROR((IF(AH22="No risk","No Risk",HLOOKUP('2nd pass risk assessment'!AH22,'Risk rating matrix'!$A$3:$F$8,MATCH('2nd pass risk assessment'!$AI22,'Risk rating matrix'!$A$3:$A$8,0),FALSE))),"")</f>
        <v/>
      </c>
      <c r="AK22" s="67"/>
      <c r="AL22" s="66"/>
      <c r="AM22" s="77" t="str">
        <f>IFERROR((IF(AK22="No risk","No Risk",HLOOKUP('2nd pass risk assessment'!AK22,'Risk rating matrix'!$A$3:$F$8,MATCH('2nd pass risk assessment'!$AL22,'Risk rating matrix'!$A$3:$A$8,0),FALSE))),"")</f>
        <v/>
      </c>
    </row>
    <row r="23" spans="1:39" x14ac:dyDescent="0.25">
      <c r="A23" s="88"/>
      <c r="B23" s="88"/>
      <c r="C23" s="24"/>
      <c r="D23" s="45"/>
      <c r="E23" s="45"/>
      <c r="F23" s="45"/>
      <c r="G23" s="78" t="str">
        <f>IFERROR(IF(D23="No", "No Risk", IF(D23="Unknown", "Unknown", IF(AND(D23="Yes", F23="Yes"), VLOOKUP(E23,'Preset options'!$M$2:$Q$8,2,FALSE),VLOOKUP('2nd pass risk assessment'!E23,'Preset options'!$M$2:$Q$8,3,FALSE)))),"")</f>
        <v/>
      </c>
      <c r="H23" s="46"/>
      <c r="I23" s="85"/>
      <c r="J23" s="24"/>
      <c r="K23" s="24"/>
      <c r="L23" s="48" t="str">
        <f>IFERROR((IF(J23="No risk","No Risk",HLOOKUP('2nd pass risk assessment'!J23,'Risk rating matrix'!$A$3:$F$9,MATCH('2nd pass risk assessment'!$K23,'Risk rating matrix'!$A$3:$A$9,0),FALSE))),"")</f>
        <v/>
      </c>
      <c r="M23" s="24"/>
      <c r="N23" s="24"/>
      <c r="O23" s="77" t="str">
        <f>IFERROR((IF(M23="No risk","No Risk",HLOOKUP('2nd pass risk assessment'!M23,'Risk rating matrix'!$A$3:$F$8,MATCH('2nd pass risk assessment'!$N23,'Risk rating matrix'!$A$3:$A$8,0),FALSE))),"")</f>
        <v/>
      </c>
      <c r="P23" s="24"/>
      <c r="Q23" s="24"/>
      <c r="R23" s="48" t="str">
        <f>IFERROR((IF(P23="No risk","No Risk",HLOOKUP('2nd pass risk assessment'!P23,'Risk rating matrix'!$A$3:$F$8,MATCH('2nd pass risk assessment'!$Q23,'Risk rating matrix'!$A$3:$A$8,0),FALSE))),"")</f>
        <v/>
      </c>
      <c r="S23" s="24"/>
      <c r="T23" s="24"/>
      <c r="U23" s="68" t="str">
        <f>IFERROR((IF(S23="No risk","No Risk",HLOOKUP('2nd pass risk assessment'!S23,'Risk rating matrix'!$A$3:$F$8,MATCH('2nd pass risk assessment'!$T23,'Risk rating matrix'!$A$3:$A$8,0),FALSE))),"")</f>
        <v/>
      </c>
      <c r="V23" s="67"/>
      <c r="W23" s="66"/>
      <c r="X23" s="77" t="str">
        <f>IFERROR((IF(V23="No risk","No Risk",HLOOKUP('2nd pass risk assessment'!V23,'Risk rating matrix'!$A$3:$F$8,MATCH('2nd pass risk assessment'!$W23,'Risk rating matrix'!$A$3:$A$8,0),FALSE))),"")</f>
        <v/>
      </c>
      <c r="Y23" s="67"/>
      <c r="Z23" s="66"/>
      <c r="AA23" s="77" t="str">
        <f>IFERROR((IF(Y23="No risk","No Risk",HLOOKUP('2nd pass risk assessment'!Y23,'Risk rating matrix'!$A$3:$F$8,MATCH('2nd pass risk assessment'!$Z23,'Risk rating matrix'!$A$3:$A$8,0),FALSE))),"")</f>
        <v/>
      </c>
      <c r="AB23" s="67"/>
      <c r="AC23" s="66"/>
      <c r="AD23" s="77" t="str">
        <f>IFERROR((IF(AB23="No risk","No Risk",HLOOKUP('2nd pass risk assessment'!AB23,'Risk rating matrix'!$A$3:$F$8,MATCH('2nd pass risk assessment'!$AC23,'Risk rating matrix'!$A$3:$A$8,0),FALSE))),"")</f>
        <v/>
      </c>
      <c r="AE23" s="67"/>
      <c r="AF23" s="66"/>
      <c r="AG23" s="77" t="str">
        <f>IFERROR((IF(AE23="No risk","No Risk",HLOOKUP('2nd pass risk assessment'!AE23,'Risk rating matrix'!$A$3:$F$8,MATCH('2nd pass risk assessment'!$AF23,'Risk rating matrix'!$A$3:$A$8,0),FALSE))),"")</f>
        <v/>
      </c>
      <c r="AH23" s="67"/>
      <c r="AI23" s="66"/>
      <c r="AJ23" s="77" t="str">
        <f>IFERROR((IF(AH23="No risk","No Risk",HLOOKUP('2nd pass risk assessment'!AH23,'Risk rating matrix'!$A$3:$F$8,MATCH('2nd pass risk assessment'!$AI23,'Risk rating matrix'!$A$3:$A$8,0),FALSE))),"")</f>
        <v/>
      </c>
      <c r="AK23" s="67"/>
      <c r="AL23" s="66"/>
      <c r="AM23" s="77" t="str">
        <f>IFERROR((IF(AK23="No risk","No Risk",HLOOKUP('2nd pass risk assessment'!AK23,'Risk rating matrix'!$A$3:$F$8,MATCH('2nd pass risk assessment'!$AL23,'Risk rating matrix'!$A$3:$A$8,0),FALSE))),"")</f>
        <v/>
      </c>
    </row>
    <row r="24" spans="1:39" x14ac:dyDescent="0.25">
      <c r="A24" s="88"/>
      <c r="B24" s="88"/>
      <c r="C24" s="24"/>
      <c r="D24" s="45"/>
      <c r="E24" s="45"/>
      <c r="F24" s="45"/>
      <c r="G24" s="78" t="str">
        <f>IFERROR(IF(D24="No", "No Risk", IF(D24="Unknown", "Unknown", IF(AND(D24="Yes", F24="Yes"), VLOOKUP(E24,'Preset options'!$M$2:$Q$8,2,FALSE),VLOOKUP('2nd pass risk assessment'!E24,'Preset options'!$M$2:$Q$8,3,FALSE)))),"")</f>
        <v/>
      </c>
      <c r="H24" s="45"/>
      <c r="I24" s="84"/>
      <c r="J24" s="24"/>
      <c r="K24" s="24"/>
      <c r="L24" s="48" t="str">
        <f>IFERROR((IF(J24="No risk","No Risk",HLOOKUP('2nd pass risk assessment'!J24,'Risk rating matrix'!$A$3:$F$9,MATCH('2nd pass risk assessment'!$K24,'Risk rating matrix'!$A$3:$A$9,0),FALSE))),"")</f>
        <v/>
      </c>
      <c r="M24" s="24"/>
      <c r="N24" s="24"/>
      <c r="O24" s="77" t="str">
        <f>IFERROR((IF(M24="No risk","No Risk",HLOOKUP('2nd pass risk assessment'!M24,'Risk rating matrix'!$A$3:$F$8,MATCH('2nd pass risk assessment'!$N24,'Risk rating matrix'!$A$3:$A$8,0),FALSE))),"")</f>
        <v/>
      </c>
      <c r="P24" s="24"/>
      <c r="Q24" s="24"/>
      <c r="R24" s="48" t="str">
        <f>IFERROR((IF(P24="No risk","No Risk",HLOOKUP('2nd pass risk assessment'!P24,'Risk rating matrix'!$A$3:$F$8,MATCH('2nd pass risk assessment'!$Q24,'Risk rating matrix'!$A$3:$A$8,0),FALSE))),"")</f>
        <v/>
      </c>
      <c r="S24" s="24"/>
      <c r="T24" s="24"/>
      <c r="U24" s="68" t="str">
        <f>IFERROR((IF(S24="No risk","No Risk",HLOOKUP('2nd pass risk assessment'!S24,'Risk rating matrix'!$A$3:$F$8,MATCH('2nd pass risk assessment'!$T24,'Risk rating matrix'!$A$3:$A$8,0),FALSE))),"")</f>
        <v/>
      </c>
      <c r="V24" s="67"/>
      <c r="W24" s="66"/>
      <c r="X24" s="77" t="str">
        <f>IFERROR((IF(V24="No risk","No Risk",HLOOKUP('2nd pass risk assessment'!V24,'Risk rating matrix'!$A$3:$F$8,MATCH('2nd pass risk assessment'!$W24,'Risk rating matrix'!$A$3:$A$8,0),FALSE))),"")</f>
        <v/>
      </c>
      <c r="Y24" s="67"/>
      <c r="Z24" s="66"/>
      <c r="AA24" s="77" t="str">
        <f>IFERROR((IF(Y24="No risk","No Risk",HLOOKUP('2nd pass risk assessment'!Y24,'Risk rating matrix'!$A$3:$F$8,MATCH('2nd pass risk assessment'!$Z24,'Risk rating matrix'!$A$3:$A$8,0),FALSE))),"")</f>
        <v/>
      </c>
      <c r="AB24" s="67"/>
      <c r="AC24" s="66"/>
      <c r="AD24" s="77" t="str">
        <f>IFERROR((IF(AB24="No risk","No Risk",HLOOKUP('2nd pass risk assessment'!AB24,'Risk rating matrix'!$A$3:$F$8,MATCH('2nd pass risk assessment'!$AC24,'Risk rating matrix'!$A$3:$A$8,0),FALSE))),"")</f>
        <v/>
      </c>
      <c r="AE24" s="67"/>
      <c r="AF24" s="66"/>
      <c r="AG24" s="77" t="str">
        <f>IFERROR((IF(AE24="No risk","No Risk",HLOOKUP('2nd pass risk assessment'!AE24,'Risk rating matrix'!$A$3:$F$8,MATCH('2nd pass risk assessment'!$AF24,'Risk rating matrix'!$A$3:$A$8,0),FALSE))),"")</f>
        <v/>
      </c>
      <c r="AH24" s="67"/>
      <c r="AI24" s="66"/>
      <c r="AJ24" s="77" t="str">
        <f>IFERROR((IF(AH24="No risk","No Risk",HLOOKUP('2nd pass risk assessment'!AH24,'Risk rating matrix'!$A$3:$F$8,MATCH('2nd pass risk assessment'!$AI24,'Risk rating matrix'!$A$3:$A$8,0),FALSE))),"")</f>
        <v/>
      </c>
      <c r="AK24" s="67"/>
      <c r="AL24" s="66"/>
      <c r="AM24" s="77" t="str">
        <f>IFERROR((IF(AK24="No risk","No Risk",HLOOKUP('2nd pass risk assessment'!AK24,'Risk rating matrix'!$A$3:$F$8,MATCH('2nd pass risk assessment'!$AL24,'Risk rating matrix'!$A$3:$A$8,0),FALSE))),"")</f>
        <v/>
      </c>
    </row>
    <row r="25" spans="1:39" x14ac:dyDescent="0.25">
      <c r="A25" s="88"/>
      <c r="B25" s="24"/>
      <c r="C25" s="24"/>
      <c r="D25" s="45"/>
      <c r="E25" s="45"/>
      <c r="F25" s="45"/>
      <c r="G25" s="78" t="str">
        <f>IFERROR(IF(D25="No", "No Risk", IF(D25="Unknown", "Unknown", IF(AND(D25="Yes", F25="Yes"), VLOOKUP(E25,'Preset options'!$M$2:$Q$8,2,FALSE),VLOOKUP('2nd pass risk assessment'!E25,'Preset options'!$M$2:$Q$8,3,FALSE)))),"")</f>
        <v/>
      </c>
      <c r="H25" s="45"/>
      <c r="I25" s="84"/>
      <c r="J25" s="24"/>
      <c r="K25" s="24"/>
      <c r="L25" s="48" t="str">
        <f>IFERROR((IF(J25="No risk","No Risk",HLOOKUP('2nd pass risk assessment'!J25,'Risk rating matrix'!$A$3:$F$9,MATCH('2nd pass risk assessment'!$K25,'Risk rating matrix'!$A$3:$A$9,0),FALSE))),"")</f>
        <v/>
      </c>
      <c r="M25" s="24"/>
      <c r="N25" s="24"/>
      <c r="O25" s="77" t="str">
        <f>IFERROR((IF(M25="No risk","No Risk",HLOOKUP('2nd pass risk assessment'!M25,'Risk rating matrix'!$A$3:$F$8,MATCH('2nd pass risk assessment'!$N25,'Risk rating matrix'!$A$3:$A$8,0),FALSE))),"")</f>
        <v/>
      </c>
      <c r="P25" s="24"/>
      <c r="Q25" s="24"/>
      <c r="R25" s="48" t="str">
        <f>IFERROR((IF(P25="No risk","No Risk",HLOOKUP('2nd pass risk assessment'!P25,'Risk rating matrix'!$A$3:$F$8,MATCH('2nd pass risk assessment'!$Q25,'Risk rating matrix'!$A$3:$A$8,0),FALSE))),"")</f>
        <v/>
      </c>
      <c r="S25" s="24"/>
      <c r="T25" s="24"/>
      <c r="U25" s="68" t="str">
        <f>IFERROR((IF(S25="No risk","No Risk",HLOOKUP('2nd pass risk assessment'!S25,'Risk rating matrix'!$A$3:$F$8,MATCH('2nd pass risk assessment'!$T25,'Risk rating matrix'!$A$3:$A$8,0),FALSE))),"")</f>
        <v/>
      </c>
      <c r="V25" s="67"/>
      <c r="W25" s="66"/>
      <c r="X25" s="77" t="str">
        <f>IFERROR((IF(V25="No risk","No Risk",HLOOKUP('2nd pass risk assessment'!V25,'Risk rating matrix'!$A$3:$F$8,MATCH('2nd pass risk assessment'!$W25,'Risk rating matrix'!$A$3:$A$8,0),FALSE))),"")</f>
        <v/>
      </c>
      <c r="Y25" s="67"/>
      <c r="Z25" s="66"/>
      <c r="AA25" s="77" t="str">
        <f>IFERROR((IF(Y25="No risk","No Risk",HLOOKUP('2nd pass risk assessment'!Y25,'Risk rating matrix'!$A$3:$F$8,MATCH('2nd pass risk assessment'!$Z25,'Risk rating matrix'!$A$3:$A$8,0),FALSE))),"")</f>
        <v/>
      </c>
      <c r="AB25" s="67"/>
      <c r="AC25" s="66"/>
      <c r="AD25" s="77" t="str">
        <f>IFERROR((IF(AB25="No risk","No Risk",HLOOKUP('2nd pass risk assessment'!AB25,'Risk rating matrix'!$A$3:$F$8,MATCH('2nd pass risk assessment'!$AC25,'Risk rating matrix'!$A$3:$A$8,0),FALSE))),"")</f>
        <v/>
      </c>
      <c r="AE25" s="67"/>
      <c r="AF25" s="66"/>
      <c r="AG25" s="77" t="str">
        <f>IFERROR((IF(AE25="No risk","No Risk",HLOOKUP('2nd pass risk assessment'!AE25,'Risk rating matrix'!$A$3:$F$8,MATCH('2nd pass risk assessment'!$AF25,'Risk rating matrix'!$A$3:$A$8,0),FALSE))),"")</f>
        <v/>
      </c>
      <c r="AH25" s="67"/>
      <c r="AI25" s="66"/>
      <c r="AJ25" s="77" t="str">
        <f>IFERROR((IF(AH25="No risk","No Risk",HLOOKUP('2nd pass risk assessment'!AH25,'Risk rating matrix'!$A$3:$F$8,MATCH('2nd pass risk assessment'!$AI25,'Risk rating matrix'!$A$3:$A$8,0),FALSE))),"")</f>
        <v/>
      </c>
      <c r="AK25" s="67"/>
      <c r="AL25" s="66"/>
      <c r="AM25" s="77" t="str">
        <f>IFERROR((IF(AK25="No risk","No Risk",HLOOKUP('2nd pass risk assessment'!AK25,'Risk rating matrix'!$A$3:$F$8,MATCH('2nd pass risk assessment'!$AL25,'Risk rating matrix'!$A$3:$A$8,0),FALSE))),"")</f>
        <v/>
      </c>
    </row>
    <row r="26" spans="1:39" x14ac:dyDescent="0.25">
      <c r="A26" s="88"/>
      <c r="B26" s="24"/>
      <c r="C26" s="24"/>
      <c r="D26" s="45"/>
      <c r="E26" s="45"/>
      <c r="F26" s="45"/>
      <c r="G26" s="78" t="str">
        <f>IFERROR(IF(D26="No", "No Risk", IF(D26="Unknown", "Unknown", IF(AND(D26="Yes", F26="Yes"), VLOOKUP(E26,'Preset options'!$M$2:$Q$8,2,FALSE),VLOOKUP('2nd pass risk assessment'!E26,'Preset options'!$M$2:$Q$8,3,FALSE)))),"")</f>
        <v/>
      </c>
      <c r="H26" s="45"/>
      <c r="I26" s="84"/>
      <c r="J26" s="24"/>
      <c r="K26" s="24"/>
      <c r="L26" s="48" t="str">
        <f>IFERROR((IF(J26="No risk","No Risk",HLOOKUP('2nd pass risk assessment'!J26,'Risk rating matrix'!$A$3:$F$9,MATCH('2nd pass risk assessment'!$K26,'Risk rating matrix'!$A$3:$A$9,0),FALSE))),"")</f>
        <v/>
      </c>
      <c r="M26" s="24"/>
      <c r="N26" s="24"/>
      <c r="O26" s="77" t="str">
        <f>IFERROR((IF(M26="No risk","No Risk",HLOOKUP('2nd pass risk assessment'!M26,'Risk rating matrix'!$A$3:$F$8,MATCH('2nd pass risk assessment'!$N26,'Risk rating matrix'!$A$3:$A$8,0),FALSE))),"")</f>
        <v/>
      </c>
      <c r="P26" s="24"/>
      <c r="Q26" s="24"/>
      <c r="R26" s="48" t="str">
        <f>IFERROR((IF(P26="No risk","No Risk",HLOOKUP('2nd pass risk assessment'!P26,'Risk rating matrix'!$A$3:$F$8,MATCH('2nd pass risk assessment'!$Q26,'Risk rating matrix'!$A$3:$A$8,0),FALSE))),"")</f>
        <v/>
      </c>
      <c r="S26" s="24"/>
      <c r="T26" s="24"/>
      <c r="U26" s="68" t="str">
        <f>IFERROR((IF(S26="No risk","No Risk",HLOOKUP('2nd pass risk assessment'!S26,'Risk rating matrix'!$A$3:$F$8,MATCH('2nd pass risk assessment'!$T26,'Risk rating matrix'!$A$3:$A$8,0),FALSE))),"")</f>
        <v/>
      </c>
      <c r="V26" s="67"/>
      <c r="W26" s="66"/>
      <c r="X26" s="77" t="str">
        <f>IFERROR((IF(V26="No risk","No Risk",HLOOKUP('2nd pass risk assessment'!V26,'Risk rating matrix'!$A$3:$F$8,MATCH('2nd pass risk assessment'!$W26,'Risk rating matrix'!$A$3:$A$8,0),FALSE))),"")</f>
        <v/>
      </c>
      <c r="Y26" s="67"/>
      <c r="Z26" s="66"/>
      <c r="AA26" s="77" t="str">
        <f>IFERROR((IF(Y26="No risk","No Risk",HLOOKUP('2nd pass risk assessment'!Y26,'Risk rating matrix'!$A$3:$F$8,MATCH('2nd pass risk assessment'!$Z26,'Risk rating matrix'!$A$3:$A$8,0),FALSE))),"")</f>
        <v/>
      </c>
      <c r="AB26" s="67"/>
      <c r="AC26" s="66"/>
      <c r="AD26" s="77" t="str">
        <f>IFERROR((IF(AB26="No risk","No Risk",HLOOKUP('2nd pass risk assessment'!AB26,'Risk rating matrix'!$A$3:$F$8,MATCH('2nd pass risk assessment'!$AC26,'Risk rating matrix'!$A$3:$A$8,0),FALSE))),"")</f>
        <v/>
      </c>
      <c r="AE26" s="67"/>
      <c r="AF26" s="66"/>
      <c r="AG26" s="77" t="str">
        <f>IFERROR((IF(AE26="No risk","No Risk",HLOOKUP('2nd pass risk assessment'!AE26,'Risk rating matrix'!$A$3:$F$8,MATCH('2nd pass risk assessment'!$AF26,'Risk rating matrix'!$A$3:$A$8,0),FALSE))),"")</f>
        <v/>
      </c>
      <c r="AH26" s="67"/>
      <c r="AI26" s="66"/>
      <c r="AJ26" s="77" t="str">
        <f>IFERROR((IF(AH26="No risk","No Risk",HLOOKUP('2nd pass risk assessment'!AH26,'Risk rating matrix'!$A$3:$F$8,MATCH('2nd pass risk assessment'!$AI26,'Risk rating matrix'!$A$3:$A$8,0),FALSE))),"")</f>
        <v/>
      </c>
      <c r="AK26" s="67"/>
      <c r="AL26" s="66"/>
      <c r="AM26" s="77" t="str">
        <f>IFERROR((IF(AK26="No risk","No Risk",HLOOKUP('2nd pass risk assessment'!AK26,'Risk rating matrix'!$A$3:$F$8,MATCH('2nd pass risk assessment'!$AL26,'Risk rating matrix'!$A$3:$A$8,0),FALSE))),"")</f>
        <v/>
      </c>
    </row>
    <row r="27" spans="1:39" x14ac:dyDescent="0.25">
      <c r="A27" s="88"/>
      <c r="B27" s="24"/>
      <c r="C27" s="24"/>
      <c r="D27" s="45"/>
      <c r="E27" s="45"/>
      <c r="F27" s="45"/>
      <c r="G27" s="78" t="str">
        <f>IFERROR(IF(D27="No", "No Risk", IF(D27="Unknown", "Unknown", IF(AND(D27="Yes", F27="Yes"), VLOOKUP(E27,'Preset options'!$M$2:$Q$8,2,FALSE),VLOOKUP('2nd pass risk assessment'!E27,'Preset options'!$M$2:$Q$8,3,FALSE)))),"")</f>
        <v/>
      </c>
      <c r="H27" s="45"/>
      <c r="I27" s="84"/>
      <c r="J27" s="24"/>
      <c r="K27" s="24"/>
      <c r="L27" s="48" t="str">
        <f>IFERROR((IF(J27="No risk","No Risk",HLOOKUP('2nd pass risk assessment'!J27,'Risk rating matrix'!$A$3:$F$9,MATCH('2nd pass risk assessment'!$K27,'Risk rating matrix'!$A$3:$A$9,0),FALSE))),"")</f>
        <v/>
      </c>
      <c r="M27" s="24"/>
      <c r="N27" s="24"/>
      <c r="O27" s="77" t="str">
        <f>IFERROR((IF(M27="No risk","No Risk",HLOOKUP('2nd pass risk assessment'!M27,'Risk rating matrix'!$A$3:$F$8,MATCH('2nd pass risk assessment'!$N27,'Risk rating matrix'!$A$3:$A$8,0),FALSE))),"")</f>
        <v/>
      </c>
      <c r="P27" s="24"/>
      <c r="Q27" s="24"/>
      <c r="R27" s="48" t="str">
        <f>IFERROR((IF(P27="No risk","No Risk",HLOOKUP('2nd pass risk assessment'!P27,'Risk rating matrix'!$A$3:$F$8,MATCH('2nd pass risk assessment'!$Q27,'Risk rating matrix'!$A$3:$A$8,0),FALSE))),"")</f>
        <v/>
      </c>
      <c r="S27" s="24"/>
      <c r="T27" s="24"/>
      <c r="U27" s="68" t="str">
        <f>IFERROR((IF(S27="No risk","No Risk",HLOOKUP('2nd pass risk assessment'!S27,'Risk rating matrix'!$A$3:$F$8,MATCH('2nd pass risk assessment'!$T27,'Risk rating matrix'!$A$3:$A$8,0),FALSE))),"")</f>
        <v/>
      </c>
      <c r="V27" s="67"/>
      <c r="W27" s="66"/>
      <c r="X27" s="77" t="str">
        <f>IFERROR((IF(V27="No risk","No Risk",HLOOKUP('2nd pass risk assessment'!V27,'Risk rating matrix'!$A$3:$F$8,MATCH('2nd pass risk assessment'!$W27,'Risk rating matrix'!$A$3:$A$8,0),FALSE))),"")</f>
        <v/>
      </c>
      <c r="Y27" s="67"/>
      <c r="Z27" s="66"/>
      <c r="AA27" s="77" t="str">
        <f>IFERROR((IF(Y27="No risk","No Risk",HLOOKUP('2nd pass risk assessment'!Y27,'Risk rating matrix'!$A$3:$F$8,MATCH('2nd pass risk assessment'!$Z27,'Risk rating matrix'!$A$3:$A$8,0),FALSE))),"")</f>
        <v/>
      </c>
      <c r="AB27" s="67"/>
      <c r="AC27" s="66"/>
      <c r="AD27" s="77" t="str">
        <f>IFERROR((IF(AB27="No risk","No Risk",HLOOKUP('2nd pass risk assessment'!AB27,'Risk rating matrix'!$A$3:$F$8,MATCH('2nd pass risk assessment'!$AC27,'Risk rating matrix'!$A$3:$A$8,0),FALSE))),"")</f>
        <v/>
      </c>
      <c r="AE27" s="67"/>
      <c r="AF27" s="66"/>
      <c r="AG27" s="77" t="str">
        <f>IFERROR((IF(AE27="No risk","No Risk",HLOOKUP('2nd pass risk assessment'!AE27,'Risk rating matrix'!$A$3:$F$8,MATCH('2nd pass risk assessment'!$AF27,'Risk rating matrix'!$A$3:$A$8,0),FALSE))),"")</f>
        <v/>
      </c>
      <c r="AH27" s="67"/>
      <c r="AI27" s="66"/>
      <c r="AJ27" s="77" t="str">
        <f>IFERROR((IF(AH27="No risk","No Risk",HLOOKUP('2nd pass risk assessment'!AH27,'Risk rating matrix'!$A$3:$F$8,MATCH('2nd pass risk assessment'!$AI27,'Risk rating matrix'!$A$3:$A$8,0),FALSE))),"")</f>
        <v/>
      </c>
      <c r="AK27" s="67"/>
      <c r="AL27" s="66"/>
      <c r="AM27" s="77" t="str">
        <f>IFERROR((IF(AK27="No risk","No Risk",HLOOKUP('2nd pass risk assessment'!AK27,'Risk rating matrix'!$A$3:$F$8,MATCH('2nd pass risk assessment'!$AL27,'Risk rating matrix'!$A$3:$A$8,0),FALSE))),"")</f>
        <v/>
      </c>
    </row>
    <row r="28" spans="1:39" x14ac:dyDescent="0.25">
      <c r="A28" s="88"/>
      <c r="B28" s="24"/>
      <c r="C28" s="24"/>
      <c r="D28" s="87"/>
      <c r="E28" s="24"/>
      <c r="F28" s="24"/>
      <c r="G28" s="78" t="str">
        <f>IFERROR(IF(D28="No", "No Risk", IF(D28="Unknown", "Unknown", IF(AND(D28="Yes", F28="Yes"), VLOOKUP(E28,'Preset options'!$M$2:$Q$8,2,FALSE),VLOOKUP('2nd pass risk assessment'!E28,'Preset options'!$M$2:$Q$8,3,FALSE)))),"")</f>
        <v/>
      </c>
      <c r="H28" s="86"/>
      <c r="I28" s="88"/>
      <c r="J28" s="24"/>
      <c r="K28" s="24"/>
      <c r="L28" s="48" t="str">
        <f>IFERROR((IF(J28="No risk","No Risk",HLOOKUP('2nd pass risk assessment'!J28,'Risk rating matrix'!$A$3:$F$9,MATCH('2nd pass risk assessment'!$K28,'Risk rating matrix'!$A$3:$A$9,0),FALSE))),"")</f>
        <v/>
      </c>
      <c r="M28" s="24"/>
      <c r="N28" s="24"/>
      <c r="O28" s="77" t="str">
        <f>IFERROR((IF(M28="No risk","No Risk",HLOOKUP('2nd pass risk assessment'!M28,'Risk rating matrix'!$A$3:$F$8,MATCH('2nd pass risk assessment'!$N28,'Risk rating matrix'!$A$3:$A$8,0),FALSE))),"")</f>
        <v/>
      </c>
      <c r="P28" s="24"/>
      <c r="Q28" s="24"/>
      <c r="R28" s="48" t="str">
        <f>IFERROR((IF(P28="No risk","No Risk",HLOOKUP('2nd pass risk assessment'!P28,'Risk rating matrix'!$A$3:$F$8,MATCH('2nd pass risk assessment'!$Q28,'Risk rating matrix'!$A$3:$A$8,0),FALSE))),"")</f>
        <v/>
      </c>
      <c r="S28" s="24"/>
      <c r="T28" s="24"/>
      <c r="U28" s="68" t="str">
        <f>IFERROR((IF(S28="No risk","No Risk",HLOOKUP('2nd pass risk assessment'!S28,'Risk rating matrix'!$A$3:$F$8,MATCH('2nd pass risk assessment'!$T28,'Risk rating matrix'!$A$3:$A$8,0),FALSE))),"")</f>
        <v/>
      </c>
      <c r="V28" s="67"/>
      <c r="W28" s="66"/>
      <c r="X28" s="77" t="str">
        <f>IFERROR((IF(V28="No risk","No Risk",HLOOKUP('2nd pass risk assessment'!V28,'Risk rating matrix'!$A$3:$F$8,MATCH('2nd pass risk assessment'!$W28,'Risk rating matrix'!$A$3:$A$8,0),FALSE))),"")</f>
        <v/>
      </c>
      <c r="Y28" s="67"/>
      <c r="Z28" s="66"/>
      <c r="AA28" s="77" t="str">
        <f>IFERROR((IF(Y28="No risk","No Risk",HLOOKUP('2nd pass risk assessment'!Y28,'Risk rating matrix'!$A$3:$F$8,MATCH('2nd pass risk assessment'!$Z28,'Risk rating matrix'!$A$3:$A$8,0),FALSE))),"")</f>
        <v/>
      </c>
      <c r="AB28" s="67"/>
      <c r="AC28" s="66"/>
      <c r="AD28" s="77" t="str">
        <f>IFERROR((IF(AB28="No risk","No Risk",HLOOKUP('2nd pass risk assessment'!AB28,'Risk rating matrix'!$A$3:$F$8,MATCH('2nd pass risk assessment'!$AC28,'Risk rating matrix'!$A$3:$A$8,0),FALSE))),"")</f>
        <v/>
      </c>
      <c r="AE28" s="67"/>
      <c r="AF28" s="66"/>
      <c r="AG28" s="77" t="str">
        <f>IFERROR((IF(AE28="No risk","No Risk",HLOOKUP('2nd pass risk assessment'!AE28,'Risk rating matrix'!$A$3:$F$8,MATCH('2nd pass risk assessment'!$AF28,'Risk rating matrix'!$A$3:$A$8,0),FALSE))),"")</f>
        <v/>
      </c>
      <c r="AH28" s="67"/>
      <c r="AI28" s="66"/>
      <c r="AJ28" s="77" t="str">
        <f>IFERROR((IF(AH28="No risk","No Risk",HLOOKUP('2nd pass risk assessment'!AH28,'Risk rating matrix'!$A$3:$F$8,MATCH('2nd pass risk assessment'!$AI28,'Risk rating matrix'!$A$3:$A$8,0),FALSE))),"")</f>
        <v/>
      </c>
      <c r="AK28" s="67"/>
      <c r="AL28" s="66"/>
      <c r="AM28" s="77" t="str">
        <f>IFERROR((IF(AK28="No risk","No Risk",HLOOKUP('2nd pass risk assessment'!AK28,'Risk rating matrix'!$A$3:$F$8,MATCH('2nd pass risk assessment'!$AL28,'Risk rating matrix'!$A$3:$A$8,0),FALSE))),"")</f>
        <v/>
      </c>
    </row>
    <row r="29" spans="1:39" x14ac:dyDescent="0.25">
      <c r="A29" s="88"/>
      <c r="B29" s="24"/>
      <c r="C29" s="24"/>
      <c r="D29" s="87"/>
      <c r="E29" s="24"/>
      <c r="F29" s="24"/>
      <c r="G29" s="78" t="str">
        <f>IFERROR(IF(D29="No", "No Risk", IF(D29="Unknown", "Unknown", IF(AND(D29="Yes", F29="Yes"), VLOOKUP(E29,'Preset options'!$M$2:$Q$8,2,FALSE),VLOOKUP('2nd pass risk assessment'!E29,'Preset options'!$M$2:$Q$8,3,FALSE)))),"")</f>
        <v/>
      </c>
      <c r="H29" s="24"/>
      <c r="I29" s="88"/>
      <c r="J29" s="24"/>
      <c r="K29" s="24"/>
      <c r="L29" s="48" t="str">
        <f>IFERROR((IF(J29="No risk","No Risk",HLOOKUP('2nd pass risk assessment'!J29,'Risk rating matrix'!$A$3:$F$9,MATCH('2nd pass risk assessment'!$K29,'Risk rating matrix'!$A$3:$A$9,0),FALSE))),"")</f>
        <v/>
      </c>
      <c r="M29" s="24"/>
      <c r="N29" s="24"/>
      <c r="O29" s="77" t="str">
        <f>IFERROR((IF(M29="No risk","No Risk",HLOOKUP('2nd pass risk assessment'!M29,'Risk rating matrix'!$A$3:$F$8,MATCH('2nd pass risk assessment'!$N29,'Risk rating matrix'!$A$3:$A$8,0),FALSE))),"")</f>
        <v/>
      </c>
      <c r="P29" s="24"/>
      <c r="Q29" s="24"/>
      <c r="R29" s="48" t="str">
        <f>IFERROR((IF(P29="No risk","No Risk",HLOOKUP('2nd pass risk assessment'!P29,'Risk rating matrix'!$A$3:$F$8,MATCH('2nd pass risk assessment'!$Q29,'Risk rating matrix'!$A$3:$A$8,0),FALSE))),"")</f>
        <v/>
      </c>
      <c r="S29" s="24"/>
      <c r="T29" s="24"/>
      <c r="U29" s="68" t="str">
        <f>IFERROR((IF(S29="No risk","No Risk",HLOOKUP('2nd pass risk assessment'!S29,'Risk rating matrix'!$A$3:$F$8,MATCH('2nd pass risk assessment'!$T29,'Risk rating matrix'!$A$3:$A$8,0),FALSE))),"")</f>
        <v/>
      </c>
      <c r="V29" s="67"/>
      <c r="W29" s="66"/>
      <c r="X29" s="77" t="str">
        <f>IFERROR((IF(V29="No risk","No Risk",HLOOKUP('2nd pass risk assessment'!V29,'Risk rating matrix'!$A$3:$F$8,MATCH('2nd pass risk assessment'!$W29,'Risk rating matrix'!$A$3:$A$8,0),FALSE))),"")</f>
        <v/>
      </c>
      <c r="Y29" s="67"/>
      <c r="Z29" s="66"/>
      <c r="AA29" s="77" t="str">
        <f>IFERROR((IF(Y29="No risk","No Risk",HLOOKUP('2nd pass risk assessment'!Y29,'Risk rating matrix'!$A$3:$F$8,MATCH('2nd pass risk assessment'!$Z29,'Risk rating matrix'!$A$3:$A$8,0),FALSE))),"")</f>
        <v/>
      </c>
      <c r="AB29" s="67"/>
      <c r="AC29" s="66"/>
      <c r="AD29" s="77" t="str">
        <f>IFERROR((IF(AB29="No risk","No Risk",HLOOKUP('2nd pass risk assessment'!AB29,'Risk rating matrix'!$A$3:$F$8,MATCH('2nd pass risk assessment'!$AC29,'Risk rating matrix'!$A$3:$A$8,0),FALSE))),"")</f>
        <v/>
      </c>
      <c r="AE29" s="67"/>
      <c r="AF29" s="66"/>
      <c r="AG29" s="77" t="str">
        <f>IFERROR((IF(AE29="No risk","No Risk",HLOOKUP('2nd pass risk assessment'!AE29,'Risk rating matrix'!$A$3:$F$8,MATCH('2nd pass risk assessment'!$AF29,'Risk rating matrix'!$A$3:$A$8,0),FALSE))),"")</f>
        <v/>
      </c>
      <c r="AH29" s="67"/>
      <c r="AI29" s="66"/>
      <c r="AJ29" s="77" t="str">
        <f>IFERROR((IF(AH29="No risk","No Risk",HLOOKUP('2nd pass risk assessment'!AH29,'Risk rating matrix'!$A$3:$F$8,MATCH('2nd pass risk assessment'!$AI29,'Risk rating matrix'!$A$3:$A$8,0),FALSE))),"")</f>
        <v/>
      </c>
      <c r="AK29" s="67"/>
      <c r="AL29" s="66"/>
      <c r="AM29" s="77" t="str">
        <f>IFERROR((IF(AK29="No risk","No Risk",HLOOKUP('2nd pass risk assessment'!AK29,'Risk rating matrix'!$A$3:$F$8,MATCH('2nd pass risk assessment'!$AL29,'Risk rating matrix'!$A$3:$A$8,0),FALSE))),"")</f>
        <v/>
      </c>
    </row>
  </sheetData>
  <mergeCells count="35">
    <mergeCell ref="Y13:AA13"/>
    <mergeCell ref="AE13:AG13"/>
    <mergeCell ref="AH13:AJ13"/>
    <mergeCell ref="A6:A10"/>
    <mergeCell ref="A12:A14"/>
    <mergeCell ref="D13:D14"/>
    <mergeCell ref="E13:E14"/>
    <mergeCell ref="F13:F14"/>
    <mergeCell ref="B6:D7"/>
    <mergeCell ref="B8:D8"/>
    <mergeCell ref="B9:D10"/>
    <mergeCell ref="E6:J7"/>
    <mergeCell ref="E8:J8"/>
    <mergeCell ref="E9:J10"/>
    <mergeCell ref="H13:H14"/>
    <mergeCell ref="C13:C14"/>
    <mergeCell ref="I13:I14"/>
    <mergeCell ref="B12:B14"/>
    <mergeCell ref="H12:AM12"/>
    <mergeCell ref="AK13:AM13"/>
    <mergeCell ref="AB13:AD13"/>
    <mergeCell ref="C2:J2"/>
    <mergeCell ref="C3:J3"/>
    <mergeCell ref="C4:J4"/>
    <mergeCell ref="K8:M8"/>
    <mergeCell ref="N8:S8"/>
    <mergeCell ref="K9:M10"/>
    <mergeCell ref="N9:S10"/>
    <mergeCell ref="S13:U13"/>
    <mergeCell ref="M13:O13"/>
    <mergeCell ref="P13:R13"/>
    <mergeCell ref="C12:G12"/>
    <mergeCell ref="G13:G14"/>
    <mergeCell ref="J13:L13"/>
    <mergeCell ref="V13:X13"/>
  </mergeCells>
  <dataValidations count="12">
    <dataValidation type="list" allowBlank="1" showInputMessage="1" showErrorMessage="1" sqref="E9:J10">
      <formula1>RCP</formula1>
    </dataValidation>
    <dataValidation type="list" allowBlank="1" showInputMessage="1" showErrorMessage="1" sqref="D15:D21 F15:F21">
      <formula1>Drop1</formula1>
    </dataValidation>
    <dataValidation type="list" allowBlank="1" showInputMessage="1" showErrorMessage="1" sqref="P15:P23 S15:S23 M15:M23 J15:J23 E15:E23 AH15:AH29 V15:V29 AE15:AE29 Y15:Y29 AK15:AK29 AB15:AB29">
      <formula1>Consequences</formula1>
    </dataValidation>
    <dataValidation type="list" allowBlank="1" showInputMessage="1" showErrorMessage="1" sqref="Q15:Q23">
      <formula1>$A$5:$A$9</formula1>
    </dataValidation>
    <dataValidation type="list" allowBlank="1" showInputMessage="1" showErrorMessage="1" sqref="N15:N23">
      <formula1>$A$5:$A$9</formula1>
    </dataValidation>
    <dataValidation type="list" allowBlank="1" showInputMessage="1" showErrorMessage="1" sqref="K15:K23">
      <formula1>$A$5:$A$9</formula1>
    </dataValidation>
    <dataValidation type="list" allowBlank="1" showInputMessage="1" showErrorMessage="1" sqref="W15:W29">
      <formula1>$A$5:$A$9</formula1>
    </dataValidation>
    <dataValidation type="list" allowBlank="1" showInputMessage="1" showErrorMessage="1" sqref="Z15:Z29">
      <formula1>$A$5:$A$9</formula1>
    </dataValidation>
    <dataValidation type="list" allowBlank="1" showInputMessage="1" showErrorMessage="1" sqref="AF15:AF29">
      <formula1>$A$5:$A$9</formula1>
    </dataValidation>
    <dataValidation type="list" allowBlank="1" showInputMessage="1" showErrorMessage="1" sqref="AI15:AI29">
      <formula1>$A$5:$A$9</formula1>
    </dataValidation>
    <dataValidation type="list" allowBlank="1" showInputMessage="1" showErrorMessage="1" sqref="AL15:AL29">
      <formula1>$A$5:$A$9</formula1>
    </dataValidation>
    <dataValidation type="list" allowBlank="1" showInputMessage="1" showErrorMessage="1" sqref="AC15:AC29">
      <formula1>$A$5:$A$9</formula1>
    </dataValidation>
  </dataValidations>
  <pageMargins left="0.7" right="0.7" top="0.75" bottom="0.75" header="0.3" footer="0.3"/>
  <pageSetup paperSize="9" orientation="portrait" r:id="rId1"/>
  <ignoredErrors>
    <ignoredError sqref="G15 O15 R15 U15 L15" emptyCellReference="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12" operator="containsText" id="{F814A43F-6DA4-443E-A92F-B87C5E232B7E}">
            <xm:f>NOT(ISERROR(SEARCH('Risk rating matrix'!$C$4,D15)))</xm:f>
            <xm:f>'Risk rating matrix'!$C$4</xm:f>
            <x14:dxf>
              <fill>
                <patternFill>
                  <bgColor rgb="FFFFFF00"/>
                </patternFill>
              </fill>
            </x14:dxf>
          </x14:cfRule>
          <x14:cfRule type="containsText" priority="413" operator="containsText" id="{02133D14-1679-4E56-8601-7F5917A179E1}">
            <xm:f>NOT(ISERROR(SEARCH('Risk rating matrix'!$E$4,D15)))</xm:f>
            <xm:f>'Risk rating matrix'!$E$4</xm:f>
            <x14:dxf>
              <fill>
                <patternFill>
                  <bgColor rgb="FFFF0000"/>
                </patternFill>
              </fill>
            </x14:dxf>
          </x14:cfRule>
          <x14:cfRule type="containsText" priority="414" operator="containsText" id="{4F8C0E31-095F-47BF-912A-FEED3FDA9790}">
            <xm:f>NOT(ISERROR(SEARCH('Risk rating matrix'!$D$4,D15)))</xm:f>
            <xm:f>'Risk rating matrix'!$D$4</xm:f>
            <x14:dxf>
              <fill>
                <patternFill>
                  <bgColor rgb="FFFFC000"/>
                </patternFill>
              </fill>
            </x14:dxf>
          </x14:cfRule>
          <x14:cfRule type="containsText" priority="415" operator="containsText" id="{432B0215-4809-4940-ADEC-945673F7DB13}">
            <xm:f>NOT(ISERROR(SEARCH('Risk rating matrix'!$B$5,D15)))</xm:f>
            <xm:f>'Risk rating matrix'!$B$5</xm:f>
            <x14:dxf>
              <fill>
                <patternFill>
                  <bgColor theme="6"/>
                </patternFill>
              </fill>
            </x14:dxf>
          </x14:cfRule>
          <xm:sqref>D15:G15 D16:F21 I16:K21 M16:N21 P16:Q21 S16:T21 I15:U15 H16:H18 H20:H23 R16:R29 L16:L29 O16:O29 U16:U29 G16:G29</xm:sqref>
        </x14:conditionalFormatting>
        <x14:conditionalFormatting xmlns:xm="http://schemas.microsoft.com/office/excel/2006/main">
          <x14:cfRule type="containsText" priority="403" operator="containsText" id="{464728B3-632E-4EA0-B3D3-541C5902F89B}">
            <xm:f>NOT(ISERROR(SEARCH('Risk rating matrix'!$A$9,A15)))</xm:f>
            <xm:f>'Risk rating matrix'!$A$9</xm:f>
            <x14:dxf>
              <fill>
                <patternFill>
                  <bgColor theme="6"/>
                </patternFill>
              </fill>
            </x14:dxf>
          </x14:cfRule>
          <xm:sqref>C15:G15 C16:F21 I16:K21 M16:N21 P16:Q21 S16:T21 B23:B25 I15:U15 H16:H18 H20:H24 R16:R29 L16:L29 A15:A24 O16:O29 U16:U29 G16:G29</xm:sqref>
        </x14:conditionalFormatting>
        <x14:conditionalFormatting xmlns:xm="http://schemas.microsoft.com/office/excel/2006/main">
          <x14:cfRule type="containsText" priority="328" operator="containsText" id="{8B4B4D1A-2933-4A80-9B28-7BBD17E122C9}">
            <xm:f>NOT(ISERROR(SEARCH('Risk rating matrix'!$C$4,H24)))</xm:f>
            <xm:f>'Risk rating matrix'!$C$4</xm:f>
            <x14:dxf>
              <fill>
                <patternFill>
                  <bgColor rgb="FFFFFF00"/>
                </patternFill>
              </fill>
            </x14:dxf>
          </x14:cfRule>
          <x14:cfRule type="containsText" priority="329" operator="containsText" id="{B243340E-7417-4FC1-8FD7-F5CA5E70F51B}">
            <xm:f>NOT(ISERROR(SEARCH('Risk rating matrix'!$E$4,H24)))</xm:f>
            <xm:f>'Risk rating matrix'!$E$4</xm:f>
            <x14:dxf>
              <fill>
                <patternFill>
                  <bgColor rgb="FFFF0000"/>
                </patternFill>
              </fill>
            </x14:dxf>
          </x14:cfRule>
          <x14:cfRule type="containsText" priority="330" operator="containsText" id="{799D3900-BDF6-4C89-B79E-C348D4DFC763}">
            <xm:f>NOT(ISERROR(SEARCH('Risk rating matrix'!$D$4,H24)))</xm:f>
            <xm:f>'Risk rating matrix'!$D$4</xm:f>
            <x14:dxf>
              <fill>
                <patternFill>
                  <bgColor rgb="FFFFC000"/>
                </patternFill>
              </fill>
            </x14:dxf>
          </x14:cfRule>
          <x14:cfRule type="containsText" priority="331" operator="containsText" id="{6D4025F5-1C89-44CC-AA0D-85B8BFAAE5DD}">
            <xm:f>NOT(ISERROR(SEARCH('Risk rating matrix'!$B$5,H24)))</xm:f>
            <xm:f>'Risk rating matrix'!$B$5</xm:f>
            <x14:dxf>
              <fill>
                <patternFill>
                  <bgColor theme="6"/>
                </patternFill>
              </fill>
            </x14:dxf>
          </x14:cfRule>
          <xm:sqref>H24 O24:O29</xm:sqref>
        </x14:conditionalFormatting>
        <x14:conditionalFormatting xmlns:xm="http://schemas.microsoft.com/office/excel/2006/main">
          <x14:cfRule type="containsText" priority="327" operator="containsText" id="{A858E295-CD4B-49D1-9F41-F462F8BB705E}">
            <xm:f>NOT(ISERROR(SEARCH('Risk rating matrix'!$A$9,H24)))</xm:f>
            <xm:f>'Risk rating matrix'!$A$9</xm:f>
            <x14:dxf>
              <fill>
                <patternFill>
                  <bgColor theme="6"/>
                </patternFill>
              </fill>
            </x14:dxf>
          </x14:cfRule>
          <xm:sqref>H24 O24:O29</xm:sqref>
        </x14:conditionalFormatting>
        <x14:conditionalFormatting xmlns:xm="http://schemas.microsoft.com/office/excel/2006/main">
          <x14:cfRule type="containsText" priority="326" operator="containsText" id="{BBA89500-0CDC-4B76-9583-A79A63107848}">
            <xm:f>NOT(ISERROR(SEARCH('Risk rating matrix'!$A$9,B25)))</xm:f>
            <xm:f>'Risk rating matrix'!$A$9</xm:f>
            <x14:dxf>
              <fill>
                <patternFill>
                  <bgColor theme="6"/>
                </patternFill>
              </fill>
            </x14:dxf>
          </x14:cfRule>
          <xm:sqref>B25</xm:sqref>
        </x14:conditionalFormatting>
        <x14:conditionalFormatting xmlns:xm="http://schemas.microsoft.com/office/excel/2006/main">
          <x14:cfRule type="containsText" priority="322" operator="containsText" id="{5ACD036C-F71A-440D-9264-956D77230870}">
            <xm:f>NOT(ISERROR(SEARCH('Risk rating matrix'!$C$4,H25)))</xm:f>
            <xm:f>'Risk rating matrix'!$C$4</xm:f>
            <x14:dxf>
              <fill>
                <patternFill>
                  <bgColor rgb="FFFFFF00"/>
                </patternFill>
              </fill>
            </x14:dxf>
          </x14:cfRule>
          <x14:cfRule type="containsText" priority="323" operator="containsText" id="{B38E7741-7AE3-43C9-951B-8AF24D251B6E}">
            <xm:f>NOT(ISERROR(SEARCH('Risk rating matrix'!$E$4,H25)))</xm:f>
            <xm:f>'Risk rating matrix'!$E$4</xm:f>
            <x14:dxf>
              <fill>
                <patternFill>
                  <bgColor rgb="FFFF0000"/>
                </patternFill>
              </fill>
            </x14:dxf>
          </x14:cfRule>
          <x14:cfRule type="containsText" priority="324" operator="containsText" id="{362E5832-B378-466E-8FA3-C8867AA9FE11}">
            <xm:f>NOT(ISERROR(SEARCH('Risk rating matrix'!$D$4,H25)))</xm:f>
            <xm:f>'Risk rating matrix'!$D$4</xm:f>
            <x14:dxf>
              <fill>
                <patternFill>
                  <bgColor rgb="FFFFC000"/>
                </patternFill>
              </fill>
            </x14:dxf>
          </x14:cfRule>
          <x14:cfRule type="containsText" priority="325" operator="containsText" id="{3C516579-1685-40EF-87AC-1FB5A5FAC928}">
            <xm:f>NOT(ISERROR(SEARCH('Risk rating matrix'!$B$5,H25)))</xm:f>
            <xm:f>'Risk rating matrix'!$B$5</xm:f>
            <x14:dxf>
              <fill>
                <patternFill>
                  <bgColor theme="6"/>
                </patternFill>
              </fill>
            </x14:dxf>
          </x14:cfRule>
          <xm:sqref>H25</xm:sqref>
        </x14:conditionalFormatting>
        <x14:conditionalFormatting xmlns:xm="http://schemas.microsoft.com/office/excel/2006/main">
          <x14:cfRule type="containsText" priority="321" operator="containsText" id="{5DE6B551-83F9-476E-B0C9-BEF616A09AF5}">
            <xm:f>NOT(ISERROR(SEARCH('Risk rating matrix'!$A$9,H25)))</xm:f>
            <xm:f>'Risk rating matrix'!$A$9</xm:f>
            <x14:dxf>
              <fill>
                <patternFill>
                  <bgColor theme="6"/>
                </patternFill>
              </fill>
            </x14:dxf>
          </x14:cfRule>
          <xm:sqref>H25</xm:sqref>
        </x14:conditionalFormatting>
        <x14:conditionalFormatting xmlns:xm="http://schemas.microsoft.com/office/excel/2006/main">
          <x14:cfRule type="containsText" priority="320" operator="containsText" id="{A4037B63-7E73-4E71-8643-BF4C5754A646}">
            <xm:f>NOT(ISERROR(SEARCH('Risk rating matrix'!$A$9,B26)))</xm:f>
            <xm:f>'Risk rating matrix'!$A$9</xm:f>
            <x14:dxf>
              <fill>
                <patternFill>
                  <bgColor theme="6"/>
                </patternFill>
              </fill>
            </x14:dxf>
          </x14:cfRule>
          <xm:sqref>B26</xm:sqref>
        </x14:conditionalFormatting>
        <x14:conditionalFormatting xmlns:xm="http://schemas.microsoft.com/office/excel/2006/main">
          <x14:cfRule type="containsText" priority="316" operator="containsText" id="{02982A97-8D4E-4D2A-BB83-62AFE2341DD2}">
            <xm:f>NOT(ISERROR(SEARCH('Risk rating matrix'!$C$4,H26)))</xm:f>
            <xm:f>'Risk rating matrix'!$C$4</xm:f>
            <x14:dxf>
              <fill>
                <patternFill>
                  <bgColor rgb="FFFFFF00"/>
                </patternFill>
              </fill>
            </x14:dxf>
          </x14:cfRule>
          <x14:cfRule type="containsText" priority="317" operator="containsText" id="{5C069F5B-C0A1-4930-9769-C01C33F6D7D3}">
            <xm:f>NOT(ISERROR(SEARCH('Risk rating matrix'!$E$4,H26)))</xm:f>
            <xm:f>'Risk rating matrix'!$E$4</xm:f>
            <x14:dxf>
              <fill>
                <patternFill>
                  <bgColor rgb="FFFF0000"/>
                </patternFill>
              </fill>
            </x14:dxf>
          </x14:cfRule>
          <x14:cfRule type="containsText" priority="318" operator="containsText" id="{B44DC36B-F5DC-4F4C-B93D-F9F8341D433B}">
            <xm:f>NOT(ISERROR(SEARCH('Risk rating matrix'!$D$4,H26)))</xm:f>
            <xm:f>'Risk rating matrix'!$D$4</xm:f>
            <x14:dxf>
              <fill>
                <patternFill>
                  <bgColor rgb="FFFFC000"/>
                </patternFill>
              </fill>
            </x14:dxf>
          </x14:cfRule>
          <x14:cfRule type="containsText" priority="319" operator="containsText" id="{23B79914-642D-4A5E-B87A-F260DB3C4CF9}">
            <xm:f>NOT(ISERROR(SEARCH('Risk rating matrix'!$B$5,H26)))</xm:f>
            <xm:f>'Risk rating matrix'!$B$5</xm:f>
            <x14:dxf>
              <fill>
                <patternFill>
                  <bgColor theme="6"/>
                </patternFill>
              </fill>
            </x14:dxf>
          </x14:cfRule>
          <xm:sqref>H26</xm:sqref>
        </x14:conditionalFormatting>
        <x14:conditionalFormatting xmlns:xm="http://schemas.microsoft.com/office/excel/2006/main">
          <x14:cfRule type="containsText" priority="315" operator="containsText" id="{8B1327BD-38FA-4420-89E9-D73F3B276B6C}">
            <xm:f>NOT(ISERROR(SEARCH('Risk rating matrix'!$A$9,H26)))</xm:f>
            <xm:f>'Risk rating matrix'!$A$9</xm:f>
            <x14:dxf>
              <fill>
                <patternFill>
                  <bgColor theme="6"/>
                </patternFill>
              </fill>
            </x14:dxf>
          </x14:cfRule>
          <xm:sqref>H26</xm:sqref>
        </x14:conditionalFormatting>
        <x14:conditionalFormatting xmlns:xm="http://schemas.microsoft.com/office/excel/2006/main">
          <x14:cfRule type="containsText" priority="311" operator="containsText" id="{7283B131-B428-4BBC-8255-1EBCA3A8124E}">
            <xm:f>NOT(ISERROR(SEARCH('Risk rating matrix'!$C$4,H24)))</xm:f>
            <xm:f>'Risk rating matrix'!$C$4</xm:f>
            <x14:dxf>
              <fill>
                <patternFill>
                  <bgColor rgb="FFFFFF00"/>
                </patternFill>
              </fill>
            </x14:dxf>
          </x14:cfRule>
          <x14:cfRule type="containsText" priority="312" operator="containsText" id="{665665E6-EF64-4B8F-A440-4FDC8C5CA3E5}">
            <xm:f>NOT(ISERROR(SEARCH('Risk rating matrix'!$E$4,H24)))</xm:f>
            <xm:f>'Risk rating matrix'!$E$4</xm:f>
            <x14:dxf>
              <fill>
                <patternFill>
                  <bgColor rgb="FFFF0000"/>
                </patternFill>
              </fill>
            </x14:dxf>
          </x14:cfRule>
          <x14:cfRule type="containsText" priority="313" operator="containsText" id="{D9271188-B60E-438B-AB85-4169DE82BEC3}">
            <xm:f>NOT(ISERROR(SEARCH('Risk rating matrix'!$D$4,H24)))</xm:f>
            <xm:f>'Risk rating matrix'!$D$4</xm:f>
            <x14:dxf>
              <fill>
                <patternFill>
                  <bgColor rgb="FFFFC000"/>
                </patternFill>
              </fill>
            </x14:dxf>
          </x14:cfRule>
          <x14:cfRule type="containsText" priority="314" operator="containsText" id="{A970BE64-0B6E-48F3-8058-0DA7DD797A22}">
            <xm:f>NOT(ISERROR(SEARCH('Risk rating matrix'!$B$5,H24)))</xm:f>
            <xm:f>'Risk rating matrix'!$B$5</xm:f>
            <x14:dxf>
              <fill>
                <patternFill>
                  <bgColor theme="6"/>
                </patternFill>
              </fill>
            </x14:dxf>
          </x14:cfRule>
          <xm:sqref>H24 O24:O29</xm:sqref>
        </x14:conditionalFormatting>
        <x14:conditionalFormatting xmlns:xm="http://schemas.microsoft.com/office/excel/2006/main">
          <x14:cfRule type="containsText" priority="307" operator="containsText" id="{146B5D7B-90EF-4C8C-B6FC-096CEC77E68D}">
            <xm:f>NOT(ISERROR(SEARCH('Risk rating matrix'!$C$4,H25)))</xm:f>
            <xm:f>'Risk rating matrix'!$C$4</xm:f>
            <x14:dxf>
              <fill>
                <patternFill>
                  <bgColor rgb="FFFFFF00"/>
                </patternFill>
              </fill>
            </x14:dxf>
          </x14:cfRule>
          <x14:cfRule type="containsText" priority="308" operator="containsText" id="{1C9CCB88-0853-4545-895D-6001F274ADF5}">
            <xm:f>NOT(ISERROR(SEARCH('Risk rating matrix'!$E$4,H25)))</xm:f>
            <xm:f>'Risk rating matrix'!$E$4</xm:f>
            <x14:dxf>
              <fill>
                <patternFill>
                  <bgColor rgb="FFFF0000"/>
                </patternFill>
              </fill>
            </x14:dxf>
          </x14:cfRule>
          <x14:cfRule type="containsText" priority="309" operator="containsText" id="{6E49F4F7-D6C9-4DA4-917B-1039E80DEEA6}">
            <xm:f>NOT(ISERROR(SEARCH('Risk rating matrix'!$D$4,H25)))</xm:f>
            <xm:f>'Risk rating matrix'!$D$4</xm:f>
            <x14:dxf>
              <fill>
                <patternFill>
                  <bgColor rgb="FFFFC000"/>
                </patternFill>
              </fill>
            </x14:dxf>
          </x14:cfRule>
          <x14:cfRule type="containsText" priority="310" operator="containsText" id="{0026D790-1802-4D0A-B11E-53AE4C2B8BA9}">
            <xm:f>NOT(ISERROR(SEARCH('Risk rating matrix'!$B$5,H25)))</xm:f>
            <xm:f>'Risk rating matrix'!$B$5</xm:f>
            <x14:dxf>
              <fill>
                <patternFill>
                  <bgColor theme="6"/>
                </patternFill>
              </fill>
            </x14:dxf>
          </x14:cfRule>
          <xm:sqref>H25</xm:sqref>
        </x14:conditionalFormatting>
        <x14:conditionalFormatting xmlns:xm="http://schemas.microsoft.com/office/excel/2006/main">
          <x14:cfRule type="containsText" priority="306" operator="containsText" id="{8AB1F7DA-9558-471F-9466-3DD1545F080A}">
            <xm:f>NOT(ISERROR(SEARCH('Risk rating matrix'!$A$9,H25)))</xm:f>
            <xm:f>'Risk rating matrix'!$A$9</xm:f>
            <x14:dxf>
              <fill>
                <patternFill>
                  <bgColor theme="6"/>
                </patternFill>
              </fill>
            </x14:dxf>
          </x14:cfRule>
          <xm:sqref>H25</xm:sqref>
        </x14:conditionalFormatting>
        <x14:conditionalFormatting xmlns:xm="http://schemas.microsoft.com/office/excel/2006/main">
          <x14:cfRule type="containsText" priority="305" operator="containsText" id="{063AA2C7-6D80-4515-91A3-0DE036AFF948}">
            <xm:f>NOT(ISERROR(SEARCH('Risk rating matrix'!$A$9,B26)))</xm:f>
            <xm:f>'Risk rating matrix'!$A$9</xm:f>
            <x14:dxf>
              <fill>
                <patternFill>
                  <bgColor theme="6"/>
                </patternFill>
              </fill>
            </x14:dxf>
          </x14:cfRule>
          <xm:sqref>B26</xm:sqref>
        </x14:conditionalFormatting>
        <x14:conditionalFormatting xmlns:xm="http://schemas.microsoft.com/office/excel/2006/main">
          <x14:cfRule type="containsText" priority="301" operator="containsText" id="{D9E55936-C9DB-4A1D-81A0-C08C42AE21D2}">
            <xm:f>NOT(ISERROR(SEARCH('Risk rating matrix'!$C$4,H26)))</xm:f>
            <xm:f>'Risk rating matrix'!$C$4</xm:f>
            <x14:dxf>
              <fill>
                <patternFill>
                  <bgColor rgb="FFFFFF00"/>
                </patternFill>
              </fill>
            </x14:dxf>
          </x14:cfRule>
          <x14:cfRule type="containsText" priority="302" operator="containsText" id="{59EC06DF-50C1-4435-AC71-6624BC8D741C}">
            <xm:f>NOT(ISERROR(SEARCH('Risk rating matrix'!$E$4,H26)))</xm:f>
            <xm:f>'Risk rating matrix'!$E$4</xm:f>
            <x14:dxf>
              <fill>
                <patternFill>
                  <bgColor rgb="FFFF0000"/>
                </patternFill>
              </fill>
            </x14:dxf>
          </x14:cfRule>
          <x14:cfRule type="containsText" priority="303" operator="containsText" id="{8C67812B-D88D-4D9E-B19B-5368614F5312}">
            <xm:f>NOT(ISERROR(SEARCH('Risk rating matrix'!$D$4,H26)))</xm:f>
            <xm:f>'Risk rating matrix'!$D$4</xm:f>
            <x14:dxf>
              <fill>
                <patternFill>
                  <bgColor rgb="FFFFC000"/>
                </patternFill>
              </fill>
            </x14:dxf>
          </x14:cfRule>
          <x14:cfRule type="containsText" priority="304" operator="containsText" id="{A8302AED-E9B4-466B-9FDC-07A94E8E8726}">
            <xm:f>NOT(ISERROR(SEARCH('Risk rating matrix'!$B$5,H26)))</xm:f>
            <xm:f>'Risk rating matrix'!$B$5</xm:f>
            <x14:dxf>
              <fill>
                <patternFill>
                  <bgColor theme="6"/>
                </patternFill>
              </fill>
            </x14:dxf>
          </x14:cfRule>
          <xm:sqref>H26</xm:sqref>
        </x14:conditionalFormatting>
        <x14:conditionalFormatting xmlns:xm="http://schemas.microsoft.com/office/excel/2006/main">
          <x14:cfRule type="containsText" priority="300" operator="containsText" id="{02C7CC4F-D409-4E18-8710-BD427A78D17C}">
            <xm:f>NOT(ISERROR(SEARCH('Risk rating matrix'!$A$9,H26)))</xm:f>
            <xm:f>'Risk rating matrix'!$A$9</xm:f>
            <x14:dxf>
              <fill>
                <patternFill>
                  <bgColor theme="6"/>
                </patternFill>
              </fill>
            </x14:dxf>
          </x14:cfRule>
          <xm:sqref>H26</xm:sqref>
        </x14:conditionalFormatting>
        <x14:conditionalFormatting xmlns:xm="http://schemas.microsoft.com/office/excel/2006/main">
          <x14:cfRule type="containsText" priority="299" operator="containsText" id="{D6F93909-0B63-4D56-88CA-A7B8A5418B8F}">
            <xm:f>NOT(ISERROR(SEARCH('Risk rating matrix'!$A$9,B27)))</xm:f>
            <xm:f>'Risk rating matrix'!$A$9</xm:f>
            <x14:dxf>
              <fill>
                <patternFill>
                  <bgColor theme="6"/>
                </patternFill>
              </fill>
            </x14:dxf>
          </x14:cfRule>
          <xm:sqref>B27</xm:sqref>
        </x14:conditionalFormatting>
        <x14:conditionalFormatting xmlns:xm="http://schemas.microsoft.com/office/excel/2006/main">
          <x14:cfRule type="containsText" priority="290" operator="containsText" id="{FCB6C83A-7D3C-47DC-8A29-B80C7BBFECBB}">
            <xm:f>NOT(ISERROR(SEARCH('Risk rating matrix'!$C$4,D22)))</xm:f>
            <xm:f>'Risk rating matrix'!$C$4</xm:f>
            <x14:dxf>
              <fill>
                <patternFill>
                  <bgColor rgb="FFFFFF00"/>
                </patternFill>
              </fill>
            </x14:dxf>
          </x14:cfRule>
          <x14:cfRule type="containsText" priority="291" operator="containsText" id="{CC95F1B8-DB3D-4818-A593-51C8DAA69B39}">
            <xm:f>NOT(ISERROR(SEARCH('Risk rating matrix'!$E$4,D22)))</xm:f>
            <xm:f>'Risk rating matrix'!$E$4</xm:f>
            <x14:dxf>
              <fill>
                <patternFill>
                  <bgColor rgb="FFFF0000"/>
                </patternFill>
              </fill>
            </x14:dxf>
          </x14:cfRule>
          <x14:cfRule type="containsText" priority="292" operator="containsText" id="{6C6D4961-D14E-4A88-A505-D8B92F55FA1E}">
            <xm:f>NOT(ISERROR(SEARCH('Risk rating matrix'!$D$4,D22)))</xm:f>
            <xm:f>'Risk rating matrix'!$D$4</xm:f>
            <x14:dxf>
              <fill>
                <patternFill>
                  <bgColor rgb="FFFFC000"/>
                </patternFill>
              </fill>
            </x14:dxf>
          </x14:cfRule>
          <x14:cfRule type="containsText" priority="293" operator="containsText" id="{E84B7AEA-C5C1-4BFF-8017-AE43808EA3A2}">
            <xm:f>NOT(ISERROR(SEARCH('Risk rating matrix'!$B$5,D22)))</xm:f>
            <xm:f>'Risk rating matrix'!$B$5</xm:f>
            <x14:dxf>
              <fill>
                <patternFill>
                  <bgColor theme="6"/>
                </patternFill>
              </fill>
            </x14:dxf>
          </x14:cfRule>
          <xm:sqref>D22</xm:sqref>
        </x14:conditionalFormatting>
        <x14:conditionalFormatting xmlns:xm="http://schemas.microsoft.com/office/excel/2006/main">
          <x14:cfRule type="containsText" priority="289" operator="containsText" id="{81B2FA63-BDAF-43F3-B6F6-85D0E015DDC5}">
            <xm:f>NOT(ISERROR(SEARCH('Risk rating matrix'!$A$9,D22)))</xm:f>
            <xm:f>'Risk rating matrix'!$A$9</xm:f>
            <x14:dxf>
              <fill>
                <patternFill>
                  <bgColor theme="6"/>
                </patternFill>
              </fill>
            </x14:dxf>
          </x14:cfRule>
          <xm:sqref>D22</xm:sqref>
        </x14:conditionalFormatting>
        <x14:conditionalFormatting xmlns:xm="http://schemas.microsoft.com/office/excel/2006/main">
          <x14:cfRule type="containsText" priority="285" operator="containsText" id="{0560C6E4-07AA-414B-9FAA-8C53219FF406}">
            <xm:f>NOT(ISERROR(SEARCH('Risk rating matrix'!$C$4,F22)))</xm:f>
            <xm:f>'Risk rating matrix'!$C$4</xm:f>
            <x14:dxf>
              <fill>
                <patternFill>
                  <bgColor rgb="FFFFFF00"/>
                </patternFill>
              </fill>
            </x14:dxf>
          </x14:cfRule>
          <x14:cfRule type="containsText" priority="286" operator="containsText" id="{4E311F2C-ECA1-4834-8A06-D6CD62C8BD0A}">
            <xm:f>NOT(ISERROR(SEARCH('Risk rating matrix'!$E$4,F22)))</xm:f>
            <xm:f>'Risk rating matrix'!$E$4</xm:f>
            <x14:dxf>
              <fill>
                <patternFill>
                  <bgColor rgb="FFFF0000"/>
                </patternFill>
              </fill>
            </x14:dxf>
          </x14:cfRule>
          <x14:cfRule type="containsText" priority="287" operator="containsText" id="{B7D08A5E-36C1-439F-BB94-4A009CD40758}">
            <xm:f>NOT(ISERROR(SEARCH('Risk rating matrix'!$D$4,F22)))</xm:f>
            <xm:f>'Risk rating matrix'!$D$4</xm:f>
            <x14:dxf>
              <fill>
                <patternFill>
                  <bgColor rgb="FFFFC000"/>
                </patternFill>
              </fill>
            </x14:dxf>
          </x14:cfRule>
          <x14:cfRule type="containsText" priority="288" operator="containsText" id="{E70F9748-1FF9-4A68-84FA-A76B77B39530}">
            <xm:f>NOT(ISERROR(SEARCH('Risk rating matrix'!$B$5,F22)))</xm:f>
            <xm:f>'Risk rating matrix'!$B$5</xm:f>
            <x14:dxf>
              <fill>
                <patternFill>
                  <bgColor theme="6"/>
                </patternFill>
              </fill>
            </x14:dxf>
          </x14:cfRule>
          <xm:sqref>F22</xm:sqref>
        </x14:conditionalFormatting>
        <x14:conditionalFormatting xmlns:xm="http://schemas.microsoft.com/office/excel/2006/main">
          <x14:cfRule type="containsText" priority="284" operator="containsText" id="{34F8E4FE-5F11-49AE-889A-EDD0545B80D2}">
            <xm:f>NOT(ISERROR(SEARCH('Risk rating matrix'!$A$9,F22)))</xm:f>
            <xm:f>'Risk rating matrix'!$A$9</xm:f>
            <x14:dxf>
              <fill>
                <patternFill>
                  <bgColor theme="6"/>
                </patternFill>
              </fill>
            </x14:dxf>
          </x14:cfRule>
          <xm:sqref>F22</xm:sqref>
        </x14:conditionalFormatting>
        <x14:conditionalFormatting xmlns:xm="http://schemas.microsoft.com/office/excel/2006/main">
          <x14:cfRule type="containsText" priority="275" operator="containsText" id="{BA907241-811A-4069-B019-D37DB50BE0DC}">
            <xm:f>NOT(ISERROR(SEARCH('Risk rating matrix'!$C$4,D23)))</xm:f>
            <xm:f>'Risk rating matrix'!$C$4</xm:f>
            <x14:dxf>
              <fill>
                <patternFill>
                  <bgColor rgb="FFFFFF00"/>
                </patternFill>
              </fill>
            </x14:dxf>
          </x14:cfRule>
          <x14:cfRule type="containsText" priority="276" operator="containsText" id="{DDD04E5D-CF45-4216-836B-A92C559ABF40}">
            <xm:f>NOT(ISERROR(SEARCH('Risk rating matrix'!$E$4,D23)))</xm:f>
            <xm:f>'Risk rating matrix'!$E$4</xm:f>
            <x14:dxf>
              <fill>
                <patternFill>
                  <bgColor rgb="FFFF0000"/>
                </patternFill>
              </fill>
            </x14:dxf>
          </x14:cfRule>
          <x14:cfRule type="containsText" priority="277" operator="containsText" id="{735DBDDD-86F7-4E85-9CEF-889B077C6191}">
            <xm:f>NOT(ISERROR(SEARCH('Risk rating matrix'!$D$4,D23)))</xm:f>
            <xm:f>'Risk rating matrix'!$D$4</xm:f>
            <x14:dxf>
              <fill>
                <patternFill>
                  <bgColor rgb="FFFFC000"/>
                </patternFill>
              </fill>
            </x14:dxf>
          </x14:cfRule>
          <x14:cfRule type="containsText" priority="278" operator="containsText" id="{2BEEE12C-CB78-403A-BD91-0F9BE7A1B887}">
            <xm:f>NOT(ISERROR(SEARCH('Risk rating matrix'!$B$5,D23)))</xm:f>
            <xm:f>'Risk rating matrix'!$B$5</xm:f>
            <x14:dxf>
              <fill>
                <patternFill>
                  <bgColor theme="6"/>
                </patternFill>
              </fill>
            </x14:dxf>
          </x14:cfRule>
          <xm:sqref>D23</xm:sqref>
        </x14:conditionalFormatting>
        <x14:conditionalFormatting xmlns:xm="http://schemas.microsoft.com/office/excel/2006/main">
          <x14:cfRule type="containsText" priority="274" operator="containsText" id="{E5877095-52BA-48A6-AF56-3E533BE7119F}">
            <xm:f>NOT(ISERROR(SEARCH('Risk rating matrix'!$A$9,D23)))</xm:f>
            <xm:f>'Risk rating matrix'!$A$9</xm:f>
            <x14:dxf>
              <fill>
                <patternFill>
                  <bgColor theme="6"/>
                </patternFill>
              </fill>
            </x14:dxf>
          </x14:cfRule>
          <xm:sqref>D23</xm:sqref>
        </x14:conditionalFormatting>
        <x14:conditionalFormatting xmlns:xm="http://schemas.microsoft.com/office/excel/2006/main">
          <x14:cfRule type="containsText" priority="270" operator="containsText" id="{02D05331-EF59-442B-A76D-062DDA66C183}">
            <xm:f>NOT(ISERROR(SEARCH('Risk rating matrix'!$C$4,D24)))</xm:f>
            <xm:f>'Risk rating matrix'!$C$4</xm:f>
            <x14:dxf>
              <fill>
                <patternFill>
                  <bgColor rgb="FFFFFF00"/>
                </patternFill>
              </fill>
            </x14:dxf>
          </x14:cfRule>
          <x14:cfRule type="containsText" priority="271" operator="containsText" id="{E7FFCDF7-4877-4BF3-B599-2B0B451BB4B1}">
            <xm:f>NOT(ISERROR(SEARCH('Risk rating matrix'!$E$4,D24)))</xm:f>
            <xm:f>'Risk rating matrix'!$E$4</xm:f>
            <x14:dxf>
              <fill>
                <patternFill>
                  <bgColor rgb="FFFF0000"/>
                </patternFill>
              </fill>
            </x14:dxf>
          </x14:cfRule>
          <x14:cfRule type="containsText" priority="272" operator="containsText" id="{A17F255C-5ACB-494A-92B7-62E2C8A7AAA1}">
            <xm:f>NOT(ISERROR(SEARCH('Risk rating matrix'!$D$4,D24)))</xm:f>
            <xm:f>'Risk rating matrix'!$D$4</xm:f>
            <x14:dxf>
              <fill>
                <patternFill>
                  <bgColor rgb="FFFFC000"/>
                </patternFill>
              </fill>
            </x14:dxf>
          </x14:cfRule>
          <x14:cfRule type="containsText" priority="273" operator="containsText" id="{E0534E0C-286D-4496-8205-686EDCF967EE}">
            <xm:f>NOT(ISERROR(SEARCH('Risk rating matrix'!$B$5,D24)))</xm:f>
            <xm:f>'Risk rating matrix'!$B$5</xm:f>
            <x14:dxf>
              <fill>
                <patternFill>
                  <bgColor theme="6"/>
                </patternFill>
              </fill>
            </x14:dxf>
          </x14:cfRule>
          <xm:sqref>D24</xm:sqref>
        </x14:conditionalFormatting>
        <x14:conditionalFormatting xmlns:xm="http://schemas.microsoft.com/office/excel/2006/main">
          <x14:cfRule type="containsText" priority="269" operator="containsText" id="{818F53C8-E218-456B-9251-9F28B4002724}">
            <xm:f>NOT(ISERROR(SEARCH('Risk rating matrix'!$A$9,D24)))</xm:f>
            <xm:f>'Risk rating matrix'!$A$9</xm:f>
            <x14:dxf>
              <fill>
                <patternFill>
                  <bgColor theme="6"/>
                </patternFill>
              </fill>
            </x14:dxf>
          </x14:cfRule>
          <xm:sqref>D24</xm:sqref>
        </x14:conditionalFormatting>
        <x14:conditionalFormatting xmlns:xm="http://schemas.microsoft.com/office/excel/2006/main">
          <x14:cfRule type="containsText" priority="265" operator="containsText" id="{61F8C1CF-39B7-4EF9-890A-9EBBF105604C}">
            <xm:f>NOT(ISERROR(SEARCH('Risk rating matrix'!$C$4,D25)))</xm:f>
            <xm:f>'Risk rating matrix'!$C$4</xm:f>
            <x14:dxf>
              <fill>
                <patternFill>
                  <bgColor rgb="FFFFFF00"/>
                </patternFill>
              </fill>
            </x14:dxf>
          </x14:cfRule>
          <x14:cfRule type="containsText" priority="266" operator="containsText" id="{BB5E0E75-3E28-424F-9420-0D696CB4806A}">
            <xm:f>NOT(ISERROR(SEARCH('Risk rating matrix'!$E$4,D25)))</xm:f>
            <xm:f>'Risk rating matrix'!$E$4</xm:f>
            <x14:dxf>
              <fill>
                <patternFill>
                  <bgColor rgb="FFFF0000"/>
                </patternFill>
              </fill>
            </x14:dxf>
          </x14:cfRule>
          <x14:cfRule type="containsText" priority="267" operator="containsText" id="{84AD181A-4287-4CEA-AA6A-24B934E98A28}">
            <xm:f>NOT(ISERROR(SEARCH('Risk rating matrix'!$D$4,D25)))</xm:f>
            <xm:f>'Risk rating matrix'!$D$4</xm:f>
            <x14:dxf>
              <fill>
                <patternFill>
                  <bgColor rgb="FFFFC000"/>
                </patternFill>
              </fill>
            </x14:dxf>
          </x14:cfRule>
          <x14:cfRule type="containsText" priority="268" operator="containsText" id="{05AFF7DD-35FC-4C22-84BB-5A6F83DB6583}">
            <xm:f>NOT(ISERROR(SEARCH('Risk rating matrix'!$B$5,D25)))</xm:f>
            <xm:f>'Risk rating matrix'!$B$5</xm:f>
            <x14:dxf>
              <fill>
                <patternFill>
                  <bgColor theme="6"/>
                </patternFill>
              </fill>
            </x14:dxf>
          </x14:cfRule>
          <xm:sqref>D25</xm:sqref>
        </x14:conditionalFormatting>
        <x14:conditionalFormatting xmlns:xm="http://schemas.microsoft.com/office/excel/2006/main">
          <x14:cfRule type="containsText" priority="264" operator="containsText" id="{BA936C5D-63B8-4198-8F32-1C1999F1334D}">
            <xm:f>NOT(ISERROR(SEARCH('Risk rating matrix'!$A$9,D25)))</xm:f>
            <xm:f>'Risk rating matrix'!$A$9</xm:f>
            <x14:dxf>
              <fill>
                <patternFill>
                  <bgColor theme="6"/>
                </patternFill>
              </fill>
            </x14:dxf>
          </x14:cfRule>
          <xm:sqref>D25</xm:sqref>
        </x14:conditionalFormatting>
        <x14:conditionalFormatting xmlns:xm="http://schemas.microsoft.com/office/excel/2006/main">
          <x14:cfRule type="containsText" priority="260" operator="containsText" id="{8FB1E5BD-9773-4DEB-BB45-90E4AB2E5B58}">
            <xm:f>NOT(ISERROR(SEARCH('Risk rating matrix'!$C$4,D26)))</xm:f>
            <xm:f>'Risk rating matrix'!$C$4</xm:f>
            <x14:dxf>
              <fill>
                <patternFill>
                  <bgColor rgb="FFFFFF00"/>
                </patternFill>
              </fill>
            </x14:dxf>
          </x14:cfRule>
          <x14:cfRule type="containsText" priority="261" operator="containsText" id="{2BB8620C-0812-4D82-AFD5-B9010248D1E7}">
            <xm:f>NOT(ISERROR(SEARCH('Risk rating matrix'!$E$4,D26)))</xm:f>
            <xm:f>'Risk rating matrix'!$E$4</xm:f>
            <x14:dxf>
              <fill>
                <patternFill>
                  <bgColor rgb="FFFF0000"/>
                </patternFill>
              </fill>
            </x14:dxf>
          </x14:cfRule>
          <x14:cfRule type="containsText" priority="262" operator="containsText" id="{A9BAD3C7-B761-448F-97DC-77BD56E18284}">
            <xm:f>NOT(ISERROR(SEARCH('Risk rating matrix'!$D$4,D26)))</xm:f>
            <xm:f>'Risk rating matrix'!$D$4</xm:f>
            <x14:dxf>
              <fill>
                <patternFill>
                  <bgColor rgb="FFFFC000"/>
                </patternFill>
              </fill>
            </x14:dxf>
          </x14:cfRule>
          <x14:cfRule type="containsText" priority="263" operator="containsText" id="{2DFD2CD6-2027-480A-9884-CE62CB1ABA7A}">
            <xm:f>NOT(ISERROR(SEARCH('Risk rating matrix'!$B$5,D26)))</xm:f>
            <xm:f>'Risk rating matrix'!$B$5</xm:f>
            <x14:dxf>
              <fill>
                <patternFill>
                  <bgColor theme="6"/>
                </patternFill>
              </fill>
            </x14:dxf>
          </x14:cfRule>
          <xm:sqref>D26</xm:sqref>
        </x14:conditionalFormatting>
        <x14:conditionalFormatting xmlns:xm="http://schemas.microsoft.com/office/excel/2006/main">
          <x14:cfRule type="containsText" priority="259" operator="containsText" id="{993EF0F3-9FBA-4F65-9285-34A883CD0563}">
            <xm:f>NOT(ISERROR(SEARCH('Risk rating matrix'!$A$9,D26)))</xm:f>
            <xm:f>'Risk rating matrix'!$A$9</xm:f>
            <x14:dxf>
              <fill>
                <patternFill>
                  <bgColor theme="6"/>
                </patternFill>
              </fill>
            </x14:dxf>
          </x14:cfRule>
          <xm:sqref>D26</xm:sqref>
        </x14:conditionalFormatting>
        <x14:conditionalFormatting xmlns:xm="http://schemas.microsoft.com/office/excel/2006/main">
          <x14:cfRule type="containsText" priority="255" operator="containsText" id="{DF3D1E34-26E4-4A1F-BD5B-445B859569A2}">
            <xm:f>NOT(ISERROR(SEARCH('Risk rating matrix'!$C$4,E22)))</xm:f>
            <xm:f>'Risk rating matrix'!$C$4</xm:f>
            <x14:dxf>
              <fill>
                <patternFill>
                  <bgColor rgb="FFFFFF00"/>
                </patternFill>
              </fill>
            </x14:dxf>
          </x14:cfRule>
          <x14:cfRule type="containsText" priority="256" operator="containsText" id="{E178A5C5-B8E1-422D-84C1-FC3EA01BCCBD}">
            <xm:f>NOT(ISERROR(SEARCH('Risk rating matrix'!$E$4,E22)))</xm:f>
            <xm:f>'Risk rating matrix'!$E$4</xm:f>
            <x14:dxf>
              <fill>
                <patternFill>
                  <bgColor rgb="FFFF0000"/>
                </patternFill>
              </fill>
            </x14:dxf>
          </x14:cfRule>
          <x14:cfRule type="containsText" priority="257" operator="containsText" id="{5D483A8E-18FD-4308-B200-264EFB1B8845}">
            <xm:f>NOT(ISERROR(SEARCH('Risk rating matrix'!$D$4,E22)))</xm:f>
            <xm:f>'Risk rating matrix'!$D$4</xm:f>
            <x14:dxf>
              <fill>
                <patternFill>
                  <bgColor rgb="FFFFC000"/>
                </patternFill>
              </fill>
            </x14:dxf>
          </x14:cfRule>
          <x14:cfRule type="containsText" priority="258" operator="containsText" id="{9759B108-BC9F-4659-A239-46DA91C96EC1}">
            <xm:f>NOT(ISERROR(SEARCH('Risk rating matrix'!$B$5,E22)))</xm:f>
            <xm:f>'Risk rating matrix'!$B$5</xm:f>
            <x14:dxf>
              <fill>
                <patternFill>
                  <bgColor theme="6"/>
                </patternFill>
              </fill>
            </x14:dxf>
          </x14:cfRule>
          <xm:sqref>E22</xm:sqref>
        </x14:conditionalFormatting>
        <x14:conditionalFormatting xmlns:xm="http://schemas.microsoft.com/office/excel/2006/main">
          <x14:cfRule type="containsText" priority="254" operator="containsText" id="{C6263103-05A5-4CB0-B017-CB29A5CEDA63}">
            <xm:f>NOT(ISERROR(SEARCH('Risk rating matrix'!$A$9,E22)))</xm:f>
            <xm:f>'Risk rating matrix'!$A$9</xm:f>
            <x14:dxf>
              <fill>
                <patternFill>
                  <bgColor theme="6"/>
                </patternFill>
              </fill>
            </x14:dxf>
          </x14:cfRule>
          <xm:sqref>E22</xm:sqref>
        </x14:conditionalFormatting>
        <x14:conditionalFormatting xmlns:xm="http://schemas.microsoft.com/office/excel/2006/main">
          <x14:cfRule type="containsText" priority="250" operator="containsText" id="{F06B3462-AA7D-4D45-AA68-B29133EAA76B}">
            <xm:f>NOT(ISERROR(SEARCH('Risk rating matrix'!$C$4,E23)))</xm:f>
            <xm:f>'Risk rating matrix'!$C$4</xm:f>
            <x14:dxf>
              <fill>
                <patternFill>
                  <bgColor rgb="FFFFFF00"/>
                </patternFill>
              </fill>
            </x14:dxf>
          </x14:cfRule>
          <x14:cfRule type="containsText" priority="251" operator="containsText" id="{127A26C6-47CB-4B31-8F60-C0F9D163EFB6}">
            <xm:f>NOT(ISERROR(SEARCH('Risk rating matrix'!$E$4,E23)))</xm:f>
            <xm:f>'Risk rating matrix'!$E$4</xm:f>
            <x14:dxf>
              <fill>
                <patternFill>
                  <bgColor rgb="FFFF0000"/>
                </patternFill>
              </fill>
            </x14:dxf>
          </x14:cfRule>
          <x14:cfRule type="containsText" priority="252" operator="containsText" id="{1EC0AD82-8FD7-406B-88B5-F1DE06A1F4C5}">
            <xm:f>NOT(ISERROR(SEARCH('Risk rating matrix'!$D$4,E23)))</xm:f>
            <xm:f>'Risk rating matrix'!$D$4</xm:f>
            <x14:dxf>
              <fill>
                <patternFill>
                  <bgColor rgb="FFFFC000"/>
                </patternFill>
              </fill>
            </x14:dxf>
          </x14:cfRule>
          <x14:cfRule type="containsText" priority="253" operator="containsText" id="{0DE77A78-5C01-4FA4-9126-E9FD40F320FA}">
            <xm:f>NOT(ISERROR(SEARCH('Risk rating matrix'!$B$5,E23)))</xm:f>
            <xm:f>'Risk rating matrix'!$B$5</xm:f>
            <x14:dxf>
              <fill>
                <patternFill>
                  <bgColor theme="6"/>
                </patternFill>
              </fill>
            </x14:dxf>
          </x14:cfRule>
          <xm:sqref>E23</xm:sqref>
        </x14:conditionalFormatting>
        <x14:conditionalFormatting xmlns:xm="http://schemas.microsoft.com/office/excel/2006/main">
          <x14:cfRule type="containsText" priority="249" operator="containsText" id="{BBA728E0-2897-47AB-AD63-7ECD2B080FF5}">
            <xm:f>NOT(ISERROR(SEARCH('Risk rating matrix'!$A$9,E23)))</xm:f>
            <xm:f>'Risk rating matrix'!$A$9</xm:f>
            <x14:dxf>
              <fill>
                <patternFill>
                  <bgColor theme="6"/>
                </patternFill>
              </fill>
            </x14:dxf>
          </x14:cfRule>
          <xm:sqref>E23</xm:sqref>
        </x14:conditionalFormatting>
        <x14:conditionalFormatting xmlns:xm="http://schemas.microsoft.com/office/excel/2006/main">
          <x14:cfRule type="containsText" priority="245" operator="containsText" id="{193E0961-E4BE-493B-9731-6F587ABCD036}">
            <xm:f>NOT(ISERROR(SEARCH('Risk rating matrix'!$C$4,E24)))</xm:f>
            <xm:f>'Risk rating matrix'!$C$4</xm:f>
            <x14:dxf>
              <fill>
                <patternFill>
                  <bgColor rgb="FFFFFF00"/>
                </patternFill>
              </fill>
            </x14:dxf>
          </x14:cfRule>
          <x14:cfRule type="containsText" priority="246" operator="containsText" id="{58F1D4F8-0249-4997-A824-5C31BF1FEDDB}">
            <xm:f>NOT(ISERROR(SEARCH('Risk rating matrix'!$E$4,E24)))</xm:f>
            <xm:f>'Risk rating matrix'!$E$4</xm:f>
            <x14:dxf>
              <fill>
                <patternFill>
                  <bgColor rgb="FFFF0000"/>
                </patternFill>
              </fill>
            </x14:dxf>
          </x14:cfRule>
          <x14:cfRule type="containsText" priority="247" operator="containsText" id="{21FC21F3-27FE-4327-B04C-54E2AC5E9E56}">
            <xm:f>NOT(ISERROR(SEARCH('Risk rating matrix'!$D$4,E24)))</xm:f>
            <xm:f>'Risk rating matrix'!$D$4</xm:f>
            <x14:dxf>
              <fill>
                <patternFill>
                  <bgColor rgb="FFFFC000"/>
                </patternFill>
              </fill>
            </x14:dxf>
          </x14:cfRule>
          <x14:cfRule type="containsText" priority="248" operator="containsText" id="{3E263F64-3E3D-4F0E-B47A-49BD56A4F3DB}">
            <xm:f>NOT(ISERROR(SEARCH('Risk rating matrix'!$B$5,E24)))</xm:f>
            <xm:f>'Risk rating matrix'!$B$5</xm:f>
            <x14:dxf>
              <fill>
                <patternFill>
                  <bgColor theme="6"/>
                </patternFill>
              </fill>
            </x14:dxf>
          </x14:cfRule>
          <xm:sqref>E24</xm:sqref>
        </x14:conditionalFormatting>
        <x14:conditionalFormatting xmlns:xm="http://schemas.microsoft.com/office/excel/2006/main">
          <x14:cfRule type="containsText" priority="244" operator="containsText" id="{DDE0AC8C-D72F-4D3C-B6C2-764295316E3B}">
            <xm:f>NOT(ISERROR(SEARCH('Risk rating matrix'!$A$9,E24)))</xm:f>
            <xm:f>'Risk rating matrix'!$A$9</xm:f>
            <x14:dxf>
              <fill>
                <patternFill>
                  <bgColor theme="6"/>
                </patternFill>
              </fill>
            </x14:dxf>
          </x14:cfRule>
          <xm:sqref>E24</xm:sqref>
        </x14:conditionalFormatting>
        <x14:conditionalFormatting xmlns:xm="http://schemas.microsoft.com/office/excel/2006/main">
          <x14:cfRule type="containsText" priority="235" operator="containsText" id="{0B9A68D9-9CDD-4F33-959C-CC2E41244E33}">
            <xm:f>NOT(ISERROR(SEARCH('Risk rating matrix'!$C$4,E26)))</xm:f>
            <xm:f>'Risk rating matrix'!$C$4</xm:f>
            <x14:dxf>
              <fill>
                <patternFill>
                  <bgColor rgb="FFFFFF00"/>
                </patternFill>
              </fill>
            </x14:dxf>
          </x14:cfRule>
          <x14:cfRule type="containsText" priority="236" operator="containsText" id="{ABFF8EEA-4ED0-46CF-A476-2353D178B2C6}">
            <xm:f>NOT(ISERROR(SEARCH('Risk rating matrix'!$E$4,E26)))</xm:f>
            <xm:f>'Risk rating matrix'!$E$4</xm:f>
            <x14:dxf>
              <fill>
                <patternFill>
                  <bgColor rgb="FFFF0000"/>
                </patternFill>
              </fill>
            </x14:dxf>
          </x14:cfRule>
          <x14:cfRule type="containsText" priority="237" operator="containsText" id="{46449458-1439-4AF6-B529-06B5A911AFB2}">
            <xm:f>NOT(ISERROR(SEARCH('Risk rating matrix'!$D$4,E26)))</xm:f>
            <xm:f>'Risk rating matrix'!$D$4</xm:f>
            <x14:dxf>
              <fill>
                <patternFill>
                  <bgColor rgb="FFFFC000"/>
                </patternFill>
              </fill>
            </x14:dxf>
          </x14:cfRule>
          <x14:cfRule type="containsText" priority="238" operator="containsText" id="{79D9BC6F-8E3C-420E-96FB-388C8825ED56}">
            <xm:f>NOT(ISERROR(SEARCH('Risk rating matrix'!$B$5,E26)))</xm:f>
            <xm:f>'Risk rating matrix'!$B$5</xm:f>
            <x14:dxf>
              <fill>
                <patternFill>
                  <bgColor theme="6"/>
                </patternFill>
              </fill>
            </x14:dxf>
          </x14:cfRule>
          <xm:sqref>E26</xm:sqref>
        </x14:conditionalFormatting>
        <x14:conditionalFormatting xmlns:xm="http://schemas.microsoft.com/office/excel/2006/main">
          <x14:cfRule type="containsText" priority="234" operator="containsText" id="{474830FE-72C5-4153-9986-2A7FFE196B54}">
            <xm:f>NOT(ISERROR(SEARCH('Risk rating matrix'!$A$9,E26)))</xm:f>
            <xm:f>'Risk rating matrix'!$A$9</xm:f>
            <x14:dxf>
              <fill>
                <patternFill>
                  <bgColor theme="6"/>
                </patternFill>
              </fill>
            </x14:dxf>
          </x14:cfRule>
          <xm:sqref>E26</xm:sqref>
        </x14:conditionalFormatting>
        <x14:conditionalFormatting xmlns:xm="http://schemas.microsoft.com/office/excel/2006/main">
          <x14:cfRule type="containsText" priority="230" operator="containsText" id="{5928183F-ED06-4DA4-8BBC-B17A91327244}">
            <xm:f>NOT(ISERROR(SEARCH('Risk rating matrix'!$C$4,F23)))</xm:f>
            <xm:f>'Risk rating matrix'!$C$4</xm:f>
            <x14:dxf>
              <fill>
                <patternFill>
                  <bgColor rgb="FFFFFF00"/>
                </patternFill>
              </fill>
            </x14:dxf>
          </x14:cfRule>
          <x14:cfRule type="containsText" priority="231" operator="containsText" id="{981A19B4-565F-40DE-BAD6-4D2079C4C9BA}">
            <xm:f>NOT(ISERROR(SEARCH('Risk rating matrix'!$E$4,F23)))</xm:f>
            <xm:f>'Risk rating matrix'!$E$4</xm:f>
            <x14:dxf>
              <fill>
                <patternFill>
                  <bgColor rgb="FFFF0000"/>
                </patternFill>
              </fill>
            </x14:dxf>
          </x14:cfRule>
          <x14:cfRule type="containsText" priority="232" operator="containsText" id="{3E87828F-D866-4118-BAF6-6F029F5BBCAA}">
            <xm:f>NOT(ISERROR(SEARCH('Risk rating matrix'!$D$4,F23)))</xm:f>
            <xm:f>'Risk rating matrix'!$D$4</xm:f>
            <x14:dxf>
              <fill>
                <patternFill>
                  <bgColor rgb="FFFFC000"/>
                </patternFill>
              </fill>
            </x14:dxf>
          </x14:cfRule>
          <x14:cfRule type="containsText" priority="233" operator="containsText" id="{1F580E70-1202-4EF1-AB0B-953084907952}">
            <xm:f>NOT(ISERROR(SEARCH('Risk rating matrix'!$B$5,F23)))</xm:f>
            <xm:f>'Risk rating matrix'!$B$5</xm:f>
            <x14:dxf>
              <fill>
                <patternFill>
                  <bgColor theme="6"/>
                </patternFill>
              </fill>
            </x14:dxf>
          </x14:cfRule>
          <xm:sqref>F23</xm:sqref>
        </x14:conditionalFormatting>
        <x14:conditionalFormatting xmlns:xm="http://schemas.microsoft.com/office/excel/2006/main">
          <x14:cfRule type="containsText" priority="229" operator="containsText" id="{B0FE447B-FA94-4F77-B5DB-8869BF78A3E4}">
            <xm:f>NOT(ISERROR(SEARCH('Risk rating matrix'!$A$9,F23)))</xm:f>
            <xm:f>'Risk rating matrix'!$A$9</xm:f>
            <x14:dxf>
              <fill>
                <patternFill>
                  <bgColor theme="6"/>
                </patternFill>
              </fill>
            </x14:dxf>
          </x14:cfRule>
          <xm:sqref>F23</xm:sqref>
        </x14:conditionalFormatting>
        <x14:conditionalFormatting xmlns:xm="http://schemas.microsoft.com/office/excel/2006/main">
          <x14:cfRule type="containsText" priority="225" operator="containsText" id="{18703301-9CE2-4D8D-823B-348BEB422287}">
            <xm:f>NOT(ISERROR(SEARCH('Risk rating matrix'!$C$4,F24)))</xm:f>
            <xm:f>'Risk rating matrix'!$C$4</xm:f>
            <x14:dxf>
              <fill>
                <patternFill>
                  <bgColor rgb="FFFFFF00"/>
                </patternFill>
              </fill>
            </x14:dxf>
          </x14:cfRule>
          <x14:cfRule type="containsText" priority="226" operator="containsText" id="{D902F1C8-5B83-4F08-BB3B-568620F1A297}">
            <xm:f>NOT(ISERROR(SEARCH('Risk rating matrix'!$E$4,F24)))</xm:f>
            <xm:f>'Risk rating matrix'!$E$4</xm:f>
            <x14:dxf>
              <fill>
                <patternFill>
                  <bgColor rgb="FFFF0000"/>
                </patternFill>
              </fill>
            </x14:dxf>
          </x14:cfRule>
          <x14:cfRule type="containsText" priority="227" operator="containsText" id="{E26B3983-8741-4B6C-9A8F-FDB33338528A}">
            <xm:f>NOT(ISERROR(SEARCH('Risk rating matrix'!$D$4,F24)))</xm:f>
            <xm:f>'Risk rating matrix'!$D$4</xm:f>
            <x14:dxf>
              <fill>
                <patternFill>
                  <bgColor rgb="FFFFC000"/>
                </patternFill>
              </fill>
            </x14:dxf>
          </x14:cfRule>
          <x14:cfRule type="containsText" priority="228" operator="containsText" id="{F94EF628-83F9-43AE-AF59-BAEE15BF01CC}">
            <xm:f>NOT(ISERROR(SEARCH('Risk rating matrix'!$B$5,F24)))</xm:f>
            <xm:f>'Risk rating matrix'!$B$5</xm:f>
            <x14:dxf>
              <fill>
                <patternFill>
                  <bgColor theme="6"/>
                </patternFill>
              </fill>
            </x14:dxf>
          </x14:cfRule>
          <xm:sqref>F24</xm:sqref>
        </x14:conditionalFormatting>
        <x14:conditionalFormatting xmlns:xm="http://schemas.microsoft.com/office/excel/2006/main">
          <x14:cfRule type="containsText" priority="224" operator="containsText" id="{3DCCE0BD-72F3-4B1A-95FC-D7FF7F380DA3}">
            <xm:f>NOT(ISERROR(SEARCH('Risk rating matrix'!$A$9,F24)))</xm:f>
            <xm:f>'Risk rating matrix'!$A$9</xm:f>
            <x14:dxf>
              <fill>
                <patternFill>
                  <bgColor theme="6"/>
                </patternFill>
              </fill>
            </x14:dxf>
          </x14:cfRule>
          <xm:sqref>F24</xm:sqref>
        </x14:conditionalFormatting>
        <x14:conditionalFormatting xmlns:xm="http://schemas.microsoft.com/office/excel/2006/main">
          <x14:cfRule type="containsText" priority="220" operator="containsText" id="{0350D004-E521-43E2-99CD-56DBDADC64CD}">
            <xm:f>NOT(ISERROR(SEARCH('Risk rating matrix'!$C$4,F25)))</xm:f>
            <xm:f>'Risk rating matrix'!$C$4</xm:f>
            <x14:dxf>
              <fill>
                <patternFill>
                  <bgColor rgb="FFFFFF00"/>
                </patternFill>
              </fill>
            </x14:dxf>
          </x14:cfRule>
          <x14:cfRule type="containsText" priority="221" operator="containsText" id="{1AEEEEDA-B8D7-4341-87B7-39F81E385094}">
            <xm:f>NOT(ISERROR(SEARCH('Risk rating matrix'!$E$4,F25)))</xm:f>
            <xm:f>'Risk rating matrix'!$E$4</xm:f>
            <x14:dxf>
              <fill>
                <patternFill>
                  <bgColor rgb="FFFF0000"/>
                </patternFill>
              </fill>
            </x14:dxf>
          </x14:cfRule>
          <x14:cfRule type="containsText" priority="222" operator="containsText" id="{51CBF278-4455-4E43-9CBC-DC25A7A463C4}">
            <xm:f>NOT(ISERROR(SEARCH('Risk rating matrix'!$D$4,F25)))</xm:f>
            <xm:f>'Risk rating matrix'!$D$4</xm:f>
            <x14:dxf>
              <fill>
                <patternFill>
                  <bgColor rgb="FFFFC000"/>
                </patternFill>
              </fill>
            </x14:dxf>
          </x14:cfRule>
          <x14:cfRule type="containsText" priority="223" operator="containsText" id="{25AA17C5-F1D1-4F35-B49E-6F7CDCB804DB}">
            <xm:f>NOT(ISERROR(SEARCH('Risk rating matrix'!$B$5,F25)))</xm:f>
            <xm:f>'Risk rating matrix'!$B$5</xm:f>
            <x14:dxf>
              <fill>
                <patternFill>
                  <bgColor theme="6"/>
                </patternFill>
              </fill>
            </x14:dxf>
          </x14:cfRule>
          <xm:sqref>F25</xm:sqref>
        </x14:conditionalFormatting>
        <x14:conditionalFormatting xmlns:xm="http://schemas.microsoft.com/office/excel/2006/main">
          <x14:cfRule type="containsText" priority="219" operator="containsText" id="{A0F9765C-883D-4B5D-8110-A9635B92D8F7}">
            <xm:f>NOT(ISERROR(SEARCH('Risk rating matrix'!$A$9,F25)))</xm:f>
            <xm:f>'Risk rating matrix'!$A$9</xm:f>
            <x14:dxf>
              <fill>
                <patternFill>
                  <bgColor theme="6"/>
                </patternFill>
              </fill>
            </x14:dxf>
          </x14:cfRule>
          <xm:sqref>F25</xm:sqref>
        </x14:conditionalFormatting>
        <x14:conditionalFormatting xmlns:xm="http://schemas.microsoft.com/office/excel/2006/main">
          <x14:cfRule type="containsText" priority="215" operator="containsText" id="{7CFE3256-F149-4B23-9B2F-1F538ED348FF}">
            <xm:f>NOT(ISERROR(SEARCH('Risk rating matrix'!$C$4,F26)))</xm:f>
            <xm:f>'Risk rating matrix'!$C$4</xm:f>
            <x14:dxf>
              <fill>
                <patternFill>
                  <bgColor rgb="FFFFFF00"/>
                </patternFill>
              </fill>
            </x14:dxf>
          </x14:cfRule>
          <x14:cfRule type="containsText" priority="216" operator="containsText" id="{9BC6D5DE-DAAA-4FC4-A60D-68EDA00030AC}">
            <xm:f>NOT(ISERROR(SEARCH('Risk rating matrix'!$E$4,F26)))</xm:f>
            <xm:f>'Risk rating matrix'!$E$4</xm:f>
            <x14:dxf>
              <fill>
                <patternFill>
                  <bgColor rgb="FFFF0000"/>
                </patternFill>
              </fill>
            </x14:dxf>
          </x14:cfRule>
          <x14:cfRule type="containsText" priority="217" operator="containsText" id="{F536E83E-764F-41F2-AA00-DF4C232EC597}">
            <xm:f>NOT(ISERROR(SEARCH('Risk rating matrix'!$D$4,F26)))</xm:f>
            <xm:f>'Risk rating matrix'!$D$4</xm:f>
            <x14:dxf>
              <fill>
                <patternFill>
                  <bgColor rgb="FFFFC000"/>
                </patternFill>
              </fill>
            </x14:dxf>
          </x14:cfRule>
          <x14:cfRule type="containsText" priority="218" operator="containsText" id="{590C77AF-3DAF-403C-8373-AA45251AD885}">
            <xm:f>NOT(ISERROR(SEARCH('Risk rating matrix'!$B$5,F26)))</xm:f>
            <xm:f>'Risk rating matrix'!$B$5</xm:f>
            <x14:dxf>
              <fill>
                <patternFill>
                  <bgColor theme="6"/>
                </patternFill>
              </fill>
            </x14:dxf>
          </x14:cfRule>
          <xm:sqref>F26</xm:sqref>
        </x14:conditionalFormatting>
        <x14:conditionalFormatting xmlns:xm="http://schemas.microsoft.com/office/excel/2006/main">
          <x14:cfRule type="containsText" priority="214" operator="containsText" id="{78B75CF4-29BB-44CD-999B-60FBA4B82325}">
            <xm:f>NOT(ISERROR(SEARCH('Risk rating matrix'!$A$9,F26)))</xm:f>
            <xm:f>'Risk rating matrix'!$A$9</xm:f>
            <x14:dxf>
              <fill>
                <patternFill>
                  <bgColor theme="6"/>
                </patternFill>
              </fill>
            </x14:dxf>
          </x14:cfRule>
          <xm:sqref>F26</xm:sqref>
        </x14:conditionalFormatting>
        <x14:conditionalFormatting xmlns:xm="http://schemas.microsoft.com/office/excel/2006/main">
          <x14:cfRule type="containsText" priority="210" operator="containsText" id="{A7572493-E973-4A3D-85B3-E226AEB26A18}">
            <xm:f>NOT(ISERROR(SEARCH('Risk rating matrix'!$C$4,E25)))</xm:f>
            <xm:f>'Risk rating matrix'!$C$4</xm:f>
            <x14:dxf>
              <fill>
                <patternFill>
                  <bgColor rgb="FFFFFF00"/>
                </patternFill>
              </fill>
            </x14:dxf>
          </x14:cfRule>
          <x14:cfRule type="containsText" priority="211" operator="containsText" id="{B92648F6-D7B4-4449-8C29-34AE79220D63}">
            <xm:f>NOT(ISERROR(SEARCH('Risk rating matrix'!$E$4,E25)))</xm:f>
            <xm:f>'Risk rating matrix'!$E$4</xm:f>
            <x14:dxf>
              <fill>
                <patternFill>
                  <bgColor rgb="FFFF0000"/>
                </patternFill>
              </fill>
            </x14:dxf>
          </x14:cfRule>
          <x14:cfRule type="containsText" priority="212" operator="containsText" id="{88261690-6EF9-497D-A34F-68D06CBF90C6}">
            <xm:f>NOT(ISERROR(SEARCH('Risk rating matrix'!$D$4,E25)))</xm:f>
            <xm:f>'Risk rating matrix'!$D$4</xm:f>
            <x14:dxf>
              <fill>
                <patternFill>
                  <bgColor rgb="FFFFC000"/>
                </patternFill>
              </fill>
            </x14:dxf>
          </x14:cfRule>
          <x14:cfRule type="containsText" priority="213" operator="containsText" id="{BB9535BF-CAE0-42AC-BDB6-623A3299EDC1}">
            <xm:f>NOT(ISERROR(SEARCH('Risk rating matrix'!$B$5,E25)))</xm:f>
            <xm:f>'Risk rating matrix'!$B$5</xm:f>
            <x14:dxf>
              <fill>
                <patternFill>
                  <bgColor theme="6"/>
                </patternFill>
              </fill>
            </x14:dxf>
          </x14:cfRule>
          <xm:sqref>E25</xm:sqref>
        </x14:conditionalFormatting>
        <x14:conditionalFormatting xmlns:xm="http://schemas.microsoft.com/office/excel/2006/main">
          <x14:cfRule type="containsText" priority="209" operator="containsText" id="{FC522B5F-C8FC-476D-8A67-CD993B68211A}">
            <xm:f>NOT(ISERROR(SEARCH('Risk rating matrix'!$A$9,E25)))</xm:f>
            <xm:f>'Risk rating matrix'!$A$9</xm:f>
            <x14:dxf>
              <fill>
                <patternFill>
                  <bgColor theme="6"/>
                </patternFill>
              </fill>
            </x14:dxf>
          </x14:cfRule>
          <xm:sqref>E25</xm:sqref>
        </x14:conditionalFormatting>
        <x14:conditionalFormatting xmlns:xm="http://schemas.microsoft.com/office/excel/2006/main">
          <x14:cfRule type="containsText" priority="200" operator="containsText" id="{CEC5097D-E134-4E89-B5CA-369CF9A6E205}">
            <xm:f>NOT(ISERROR(SEARCH('Risk rating matrix'!$C$4,H27)))</xm:f>
            <xm:f>'Risk rating matrix'!$C$4</xm:f>
            <x14:dxf>
              <fill>
                <patternFill>
                  <bgColor rgb="FFFFFF00"/>
                </patternFill>
              </fill>
            </x14:dxf>
          </x14:cfRule>
          <x14:cfRule type="containsText" priority="201" operator="containsText" id="{AB052820-9F0D-43FF-9A0A-B47B11FABB90}">
            <xm:f>NOT(ISERROR(SEARCH('Risk rating matrix'!$E$4,H27)))</xm:f>
            <xm:f>'Risk rating matrix'!$E$4</xm:f>
            <x14:dxf>
              <fill>
                <patternFill>
                  <bgColor rgb="FFFF0000"/>
                </patternFill>
              </fill>
            </x14:dxf>
          </x14:cfRule>
          <x14:cfRule type="containsText" priority="202" operator="containsText" id="{33CFF517-1F0B-4A57-BD0B-BA996A80C98F}">
            <xm:f>NOT(ISERROR(SEARCH('Risk rating matrix'!$D$4,H27)))</xm:f>
            <xm:f>'Risk rating matrix'!$D$4</xm:f>
            <x14:dxf>
              <fill>
                <patternFill>
                  <bgColor rgb="FFFFC000"/>
                </patternFill>
              </fill>
            </x14:dxf>
          </x14:cfRule>
          <x14:cfRule type="containsText" priority="203" operator="containsText" id="{07F1E598-02A8-4992-89FB-9ADA2B0F3384}">
            <xm:f>NOT(ISERROR(SEARCH('Risk rating matrix'!$B$5,H27)))</xm:f>
            <xm:f>'Risk rating matrix'!$B$5</xm:f>
            <x14:dxf>
              <fill>
                <patternFill>
                  <bgColor theme="6"/>
                </patternFill>
              </fill>
            </x14:dxf>
          </x14:cfRule>
          <xm:sqref>H27</xm:sqref>
        </x14:conditionalFormatting>
        <x14:conditionalFormatting xmlns:xm="http://schemas.microsoft.com/office/excel/2006/main">
          <x14:cfRule type="containsText" priority="199" operator="containsText" id="{A37033A4-F842-4492-8DF4-AE0188BD1AA7}">
            <xm:f>NOT(ISERROR(SEARCH('Risk rating matrix'!$A$9,H27)))</xm:f>
            <xm:f>'Risk rating matrix'!$A$9</xm:f>
            <x14:dxf>
              <fill>
                <patternFill>
                  <bgColor theme="6"/>
                </patternFill>
              </fill>
            </x14:dxf>
          </x14:cfRule>
          <xm:sqref>H27</xm:sqref>
        </x14:conditionalFormatting>
        <x14:conditionalFormatting xmlns:xm="http://schemas.microsoft.com/office/excel/2006/main">
          <x14:cfRule type="containsText" priority="195" operator="containsText" id="{0BE6557D-F2BD-4BCC-AC6E-8842E9AC0710}">
            <xm:f>NOT(ISERROR(SEARCH('Risk rating matrix'!$C$4,H27)))</xm:f>
            <xm:f>'Risk rating matrix'!$C$4</xm:f>
            <x14:dxf>
              <fill>
                <patternFill>
                  <bgColor rgb="FFFFFF00"/>
                </patternFill>
              </fill>
            </x14:dxf>
          </x14:cfRule>
          <x14:cfRule type="containsText" priority="196" operator="containsText" id="{CE7C78CE-74D1-4B92-8FCA-712CFF83BF49}">
            <xm:f>NOT(ISERROR(SEARCH('Risk rating matrix'!$E$4,H27)))</xm:f>
            <xm:f>'Risk rating matrix'!$E$4</xm:f>
            <x14:dxf>
              <fill>
                <patternFill>
                  <bgColor rgb="FFFF0000"/>
                </patternFill>
              </fill>
            </x14:dxf>
          </x14:cfRule>
          <x14:cfRule type="containsText" priority="197" operator="containsText" id="{FE03E6CF-24BD-487E-B34D-06ED10E51B29}">
            <xm:f>NOT(ISERROR(SEARCH('Risk rating matrix'!$D$4,H27)))</xm:f>
            <xm:f>'Risk rating matrix'!$D$4</xm:f>
            <x14:dxf>
              <fill>
                <patternFill>
                  <bgColor rgb="FFFFC000"/>
                </patternFill>
              </fill>
            </x14:dxf>
          </x14:cfRule>
          <x14:cfRule type="containsText" priority="198" operator="containsText" id="{B9D77A68-B25B-4ADB-903B-52944CC85516}">
            <xm:f>NOT(ISERROR(SEARCH('Risk rating matrix'!$B$5,H27)))</xm:f>
            <xm:f>'Risk rating matrix'!$B$5</xm:f>
            <x14:dxf>
              <fill>
                <patternFill>
                  <bgColor theme="6"/>
                </patternFill>
              </fill>
            </x14:dxf>
          </x14:cfRule>
          <xm:sqref>H27</xm:sqref>
        </x14:conditionalFormatting>
        <x14:conditionalFormatting xmlns:xm="http://schemas.microsoft.com/office/excel/2006/main">
          <x14:cfRule type="containsText" priority="194" operator="containsText" id="{5A9641AF-BC5D-4283-B695-0369305276A4}">
            <xm:f>NOT(ISERROR(SEARCH('Risk rating matrix'!$A$9,H27)))</xm:f>
            <xm:f>'Risk rating matrix'!$A$9</xm:f>
            <x14:dxf>
              <fill>
                <patternFill>
                  <bgColor theme="6"/>
                </patternFill>
              </fill>
            </x14:dxf>
          </x14:cfRule>
          <xm:sqref>H27</xm:sqref>
        </x14:conditionalFormatting>
        <x14:conditionalFormatting xmlns:xm="http://schemas.microsoft.com/office/excel/2006/main">
          <x14:cfRule type="containsText" priority="190" operator="containsText" id="{68C921ED-081D-4051-92AB-8A3F6A668507}">
            <xm:f>NOT(ISERROR(SEARCH('Risk rating matrix'!$C$4,D27)))</xm:f>
            <xm:f>'Risk rating matrix'!$C$4</xm:f>
            <x14:dxf>
              <fill>
                <patternFill>
                  <bgColor rgb="FFFFFF00"/>
                </patternFill>
              </fill>
            </x14:dxf>
          </x14:cfRule>
          <x14:cfRule type="containsText" priority="191" operator="containsText" id="{F715B96C-69D0-40E2-843A-AAEBEF1A4831}">
            <xm:f>NOT(ISERROR(SEARCH('Risk rating matrix'!$E$4,D27)))</xm:f>
            <xm:f>'Risk rating matrix'!$E$4</xm:f>
            <x14:dxf>
              <fill>
                <patternFill>
                  <bgColor rgb="FFFF0000"/>
                </patternFill>
              </fill>
            </x14:dxf>
          </x14:cfRule>
          <x14:cfRule type="containsText" priority="192" operator="containsText" id="{2F3917C6-5F02-455A-8633-6EE60D43E43A}">
            <xm:f>NOT(ISERROR(SEARCH('Risk rating matrix'!$D$4,D27)))</xm:f>
            <xm:f>'Risk rating matrix'!$D$4</xm:f>
            <x14:dxf>
              <fill>
                <patternFill>
                  <bgColor rgb="FFFFC000"/>
                </patternFill>
              </fill>
            </x14:dxf>
          </x14:cfRule>
          <x14:cfRule type="containsText" priority="193" operator="containsText" id="{2C78A7CD-ECF7-424B-BCA5-6B48FFCC2DDD}">
            <xm:f>NOT(ISERROR(SEARCH('Risk rating matrix'!$B$5,D27)))</xm:f>
            <xm:f>'Risk rating matrix'!$B$5</xm:f>
            <x14:dxf>
              <fill>
                <patternFill>
                  <bgColor theme="6"/>
                </patternFill>
              </fill>
            </x14:dxf>
          </x14:cfRule>
          <xm:sqref>D27</xm:sqref>
        </x14:conditionalFormatting>
        <x14:conditionalFormatting xmlns:xm="http://schemas.microsoft.com/office/excel/2006/main">
          <x14:cfRule type="containsText" priority="189" operator="containsText" id="{C815FD9A-8F9D-4A62-BB6A-62B9FAF7E9EC}">
            <xm:f>NOT(ISERROR(SEARCH('Risk rating matrix'!$A$9,D27)))</xm:f>
            <xm:f>'Risk rating matrix'!$A$9</xm:f>
            <x14:dxf>
              <fill>
                <patternFill>
                  <bgColor theme="6"/>
                </patternFill>
              </fill>
            </x14:dxf>
          </x14:cfRule>
          <xm:sqref>D27</xm:sqref>
        </x14:conditionalFormatting>
        <x14:conditionalFormatting xmlns:xm="http://schemas.microsoft.com/office/excel/2006/main">
          <x14:cfRule type="containsText" priority="185" operator="containsText" id="{96CE9112-910D-4305-BBCE-13BF80034D0F}">
            <xm:f>NOT(ISERROR(SEARCH('Risk rating matrix'!$C$4,F27)))</xm:f>
            <xm:f>'Risk rating matrix'!$C$4</xm:f>
            <x14:dxf>
              <fill>
                <patternFill>
                  <bgColor rgb="FFFFFF00"/>
                </patternFill>
              </fill>
            </x14:dxf>
          </x14:cfRule>
          <x14:cfRule type="containsText" priority="186" operator="containsText" id="{26CD5487-2F11-4937-8558-758B1E63B21C}">
            <xm:f>NOT(ISERROR(SEARCH('Risk rating matrix'!$E$4,F27)))</xm:f>
            <xm:f>'Risk rating matrix'!$E$4</xm:f>
            <x14:dxf>
              <fill>
                <patternFill>
                  <bgColor rgb="FFFF0000"/>
                </patternFill>
              </fill>
            </x14:dxf>
          </x14:cfRule>
          <x14:cfRule type="containsText" priority="187" operator="containsText" id="{29A4BE0E-FA05-4E7F-9E01-C1059A53CA1D}">
            <xm:f>NOT(ISERROR(SEARCH('Risk rating matrix'!$D$4,F27)))</xm:f>
            <xm:f>'Risk rating matrix'!$D$4</xm:f>
            <x14:dxf>
              <fill>
                <patternFill>
                  <bgColor rgb="FFFFC000"/>
                </patternFill>
              </fill>
            </x14:dxf>
          </x14:cfRule>
          <x14:cfRule type="containsText" priority="188" operator="containsText" id="{3AE1412C-A649-483E-B1CE-041B72EA0FA8}">
            <xm:f>NOT(ISERROR(SEARCH('Risk rating matrix'!$B$5,F27)))</xm:f>
            <xm:f>'Risk rating matrix'!$B$5</xm:f>
            <x14:dxf>
              <fill>
                <patternFill>
                  <bgColor theme="6"/>
                </patternFill>
              </fill>
            </x14:dxf>
          </x14:cfRule>
          <xm:sqref>F27</xm:sqref>
        </x14:conditionalFormatting>
        <x14:conditionalFormatting xmlns:xm="http://schemas.microsoft.com/office/excel/2006/main">
          <x14:cfRule type="containsText" priority="184" operator="containsText" id="{C06F9E52-4EDB-4BA3-AD82-04653B769531}">
            <xm:f>NOT(ISERROR(SEARCH('Risk rating matrix'!$A$9,F27)))</xm:f>
            <xm:f>'Risk rating matrix'!$A$9</xm:f>
            <x14:dxf>
              <fill>
                <patternFill>
                  <bgColor theme="6"/>
                </patternFill>
              </fill>
            </x14:dxf>
          </x14:cfRule>
          <xm:sqref>F27</xm:sqref>
        </x14:conditionalFormatting>
        <x14:conditionalFormatting xmlns:xm="http://schemas.microsoft.com/office/excel/2006/main">
          <x14:cfRule type="containsText" priority="180" operator="containsText" id="{EE0E5C4F-AD97-41F8-BE26-D602075C506F}">
            <xm:f>NOT(ISERROR(SEARCH('Risk rating matrix'!$C$4,E27)))</xm:f>
            <xm:f>'Risk rating matrix'!$C$4</xm:f>
            <x14:dxf>
              <fill>
                <patternFill>
                  <bgColor rgb="FFFFFF00"/>
                </patternFill>
              </fill>
            </x14:dxf>
          </x14:cfRule>
          <x14:cfRule type="containsText" priority="181" operator="containsText" id="{35C7ABC8-1653-49DC-BB4F-024EC7454212}">
            <xm:f>NOT(ISERROR(SEARCH('Risk rating matrix'!$E$4,E27)))</xm:f>
            <xm:f>'Risk rating matrix'!$E$4</xm:f>
            <x14:dxf>
              <fill>
                <patternFill>
                  <bgColor rgb="FFFF0000"/>
                </patternFill>
              </fill>
            </x14:dxf>
          </x14:cfRule>
          <x14:cfRule type="containsText" priority="182" operator="containsText" id="{862C4922-FD87-480A-8CF2-477558A0E7DF}">
            <xm:f>NOT(ISERROR(SEARCH('Risk rating matrix'!$D$4,E27)))</xm:f>
            <xm:f>'Risk rating matrix'!$D$4</xm:f>
            <x14:dxf>
              <fill>
                <patternFill>
                  <bgColor rgb="FFFFC000"/>
                </patternFill>
              </fill>
            </x14:dxf>
          </x14:cfRule>
          <x14:cfRule type="containsText" priority="183" operator="containsText" id="{22B23EC8-AC42-4CF5-A263-27E7CBD0283B}">
            <xm:f>NOT(ISERROR(SEARCH('Risk rating matrix'!$B$5,E27)))</xm:f>
            <xm:f>'Risk rating matrix'!$B$5</xm:f>
            <x14:dxf>
              <fill>
                <patternFill>
                  <bgColor theme="6"/>
                </patternFill>
              </fill>
            </x14:dxf>
          </x14:cfRule>
          <xm:sqref>E27</xm:sqref>
        </x14:conditionalFormatting>
        <x14:conditionalFormatting xmlns:xm="http://schemas.microsoft.com/office/excel/2006/main">
          <x14:cfRule type="containsText" priority="179" operator="containsText" id="{98325B97-ACE0-4391-8B73-FC58A1F228D5}">
            <xm:f>NOT(ISERROR(SEARCH('Risk rating matrix'!$A$9,E27)))</xm:f>
            <xm:f>'Risk rating matrix'!$A$9</xm:f>
            <x14:dxf>
              <fill>
                <patternFill>
                  <bgColor theme="6"/>
                </patternFill>
              </fill>
            </x14:dxf>
          </x14:cfRule>
          <xm:sqref>E27</xm:sqref>
        </x14:conditionalFormatting>
        <x14:conditionalFormatting xmlns:xm="http://schemas.microsoft.com/office/excel/2006/main">
          <x14:cfRule type="containsText" priority="172" operator="containsText" id="{8EA95265-9C18-4FC2-8392-CD02D41F3E24}">
            <xm:f>NOT(ISERROR(SEARCH('Risk rating matrix'!$A$9,B15)))</xm:f>
            <xm:f>'Risk rating matrix'!$A$9</xm:f>
            <x14:dxf>
              <fill>
                <patternFill>
                  <bgColor theme="6"/>
                </patternFill>
              </fill>
            </x14:dxf>
          </x14:cfRule>
          <xm:sqref>B15:B22</xm:sqref>
        </x14:conditionalFormatting>
        <x14:conditionalFormatting xmlns:xm="http://schemas.microsoft.com/office/excel/2006/main">
          <x14:cfRule type="containsText" priority="171" operator="containsText" id="{9C95629A-540A-4EE8-B005-225C0955843C}">
            <xm:f>NOT(ISERROR(SEARCH('Risk rating matrix'!$A$9,A29)))</xm:f>
            <xm:f>'Risk rating matrix'!$A$9</xm:f>
            <x14:dxf>
              <fill>
                <patternFill>
                  <bgColor theme="6"/>
                </patternFill>
              </fill>
            </x14:dxf>
          </x14:cfRule>
          <xm:sqref>A29</xm:sqref>
        </x14:conditionalFormatting>
        <x14:conditionalFormatting xmlns:xm="http://schemas.microsoft.com/office/excel/2006/main">
          <x14:cfRule type="containsText" priority="167" operator="containsText" id="{82978698-05FD-49F6-879A-B776ED985314}">
            <xm:f>NOT(ISERROR(SEARCH('\Users\s2975885\Google Drive\NCCARF\Content writing\T3T2 Decision support template\Updated after beta launch\[Template 3. Second-passs risk assessment tool_JPPFinal.xlsx]Risk rating matrix'!#REF!,V15)))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168" operator="containsText" id="{185DFA52-BDA7-47CA-A4E8-A8936498A741}">
            <xm:f>NOT(ISERROR(SEARCH('\Users\s2975885\Google Drive\NCCARF\Content writing\T3T2 Decision support template\Updated after beta launch\[Template 3. Second-passs risk assessment tool_JPPFinal.xlsx]Risk rating matrix'!#REF!,V15)))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169" operator="containsText" id="{11D7AAEB-F6E8-4669-B229-FED235D8079C}">
            <xm:f>NOT(ISERROR(SEARCH('\Users\s2975885\Google Drive\NCCARF\Content writing\T3T2 Decision support template\Updated after beta launch\[Template 3. Second-passs risk assessment tool_JPPFinal.xlsx]Risk rating matrix'!#REF!,V15)))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170" operator="containsText" id="{C54E6BFD-1984-4071-B9EB-8A7D0B0DEA36}">
            <xm:f>NOT(ISERROR(SEARCH('\Users\s2975885\Google Drive\NCCARF\Content writing\T3T2 Decision support template\Updated after beta launch\[Template 3. Second-passs risk assessment tool_JPPFinal.xlsx]Risk rating matrix'!#REF!,V15)))</xm:f>
            <xm:f>'\Users\s2975885\Google Drive\NCCARF\Content writing\T3T2 Decision support template\Updated after beta launch\[Template 3. Second-passs risk assessment tool_JPPFinal.xlsx]Risk rating matrix'!#REF!</xm:f>
            <x14:dxf>
              <fill>
                <patternFill>
                  <bgColor theme="6"/>
                </patternFill>
              </fill>
            </x14:dxf>
          </x14:cfRule>
          <xm:sqref>V15:V29</xm:sqref>
        </x14:conditionalFormatting>
        <x14:conditionalFormatting xmlns:xm="http://schemas.microsoft.com/office/excel/2006/main">
          <x14:cfRule type="containsText" priority="166" operator="containsText" id="{8B8AC987-760F-42AD-BFA7-7C7B559D018A}">
            <xm:f>NOT(ISERROR(SEARCH('\Users\s2975885\Google Drive\NCCARF\Content writing\T3T2 Decision support template\Updated after beta launch\[Template 3. Second-passs risk assessment tool_JPPFinal.xlsx]Risk rating matrix'!#REF!,V15)))</xm:f>
            <xm:f>'\Users\s2975885\Google Drive\NCCARF\Content writing\T3T2 Decision support template\Updated after beta launch\[Template 3. Second-passs risk assessment tool_JPPFinal.xlsx]Risk rating matrix'!#REF!</xm:f>
            <x14:dxf>
              <fill>
                <patternFill>
                  <bgColor theme="6"/>
                </patternFill>
              </fill>
            </x14:dxf>
          </x14:cfRule>
          <xm:sqref>V15:V29</xm:sqref>
        </x14:conditionalFormatting>
        <x14:conditionalFormatting xmlns:xm="http://schemas.microsoft.com/office/excel/2006/main">
          <x14:cfRule type="containsText" priority="162" operator="containsText" id="{7C1C2DD5-CFD4-4991-BA2B-3DC0E7460CB1}">
            <xm:f>NOT(ISERROR(SEARCH('\Users\s2975885\Google Drive\NCCARF\Content writing\T3T2 Decision support template\Updated after beta launch\[Template 3. Second-passs risk assessment tool_JPPFinal.xlsx]Risk rating matrix'!#REF!,Y15)))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163" operator="containsText" id="{8F1E0BED-0848-4645-9365-61B2C052D9F6}">
            <xm:f>NOT(ISERROR(SEARCH('\Users\s2975885\Google Drive\NCCARF\Content writing\T3T2 Decision support template\Updated after beta launch\[Template 3. Second-passs risk assessment tool_JPPFinal.xlsx]Risk rating matrix'!#REF!,Y15)))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164" operator="containsText" id="{3977B343-E60A-4506-BCEE-2FBEB669A9DA}">
            <xm:f>NOT(ISERROR(SEARCH('\Users\s2975885\Google Drive\NCCARF\Content writing\T3T2 Decision support template\Updated after beta launch\[Template 3. Second-passs risk assessment tool_JPPFinal.xlsx]Risk rating matrix'!#REF!,Y15)))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165" operator="containsText" id="{0B4701FC-17A7-4196-A5E3-9E7E434EBCBD}">
            <xm:f>NOT(ISERROR(SEARCH('\Users\s2975885\Google Drive\NCCARF\Content writing\T3T2 Decision support template\Updated after beta launch\[Template 3. Second-passs risk assessment tool_JPPFinal.xlsx]Risk rating matrix'!#REF!,Y15)))</xm:f>
            <xm:f>'\Users\s2975885\Google Drive\NCCARF\Content writing\T3T2 Decision support template\Updated after beta launch\[Template 3. Second-passs risk assessment tool_JPPFinal.xlsx]Risk rating matrix'!#REF!</xm:f>
            <x14:dxf>
              <fill>
                <patternFill>
                  <bgColor theme="6"/>
                </patternFill>
              </fill>
            </x14:dxf>
          </x14:cfRule>
          <xm:sqref>Y15:Y29</xm:sqref>
        </x14:conditionalFormatting>
        <x14:conditionalFormatting xmlns:xm="http://schemas.microsoft.com/office/excel/2006/main">
          <x14:cfRule type="containsText" priority="161" operator="containsText" id="{0D2D339D-44D6-4037-B8E2-F792DC63C1A6}">
            <xm:f>NOT(ISERROR(SEARCH('\Users\s2975885\Google Drive\NCCARF\Content writing\T3T2 Decision support template\Updated after beta launch\[Template 3. Second-passs risk assessment tool_JPPFinal.xlsx]Risk rating matrix'!#REF!,Y15)))</xm:f>
            <xm:f>'\Users\s2975885\Google Drive\NCCARF\Content writing\T3T2 Decision support template\Updated after beta launch\[Template 3. Second-passs risk assessment tool_JPPFinal.xlsx]Risk rating matrix'!#REF!</xm:f>
            <x14:dxf>
              <fill>
                <patternFill>
                  <bgColor theme="6"/>
                </patternFill>
              </fill>
            </x14:dxf>
          </x14:cfRule>
          <xm:sqref>Y15:Y29</xm:sqref>
        </x14:conditionalFormatting>
        <x14:conditionalFormatting xmlns:xm="http://schemas.microsoft.com/office/excel/2006/main">
          <x14:cfRule type="containsText" priority="157" operator="containsText" id="{C626A762-F979-4B26-8E0A-12686121107A}">
            <xm:f>NOT(ISERROR(SEARCH('\Users\s2975885\Google Drive\NCCARF\Content writing\T3T2 Decision support template\Updated after beta launch\[Template 3. Second-passs risk assessment tool_JPPFinal.xlsx]Risk rating matrix'!#REF!,AE15)))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158" operator="containsText" id="{E508D255-224B-416B-8C05-8855DDC3FC53}">
            <xm:f>NOT(ISERROR(SEARCH('\Users\s2975885\Google Drive\NCCARF\Content writing\T3T2 Decision support template\Updated after beta launch\[Template 3. Second-passs risk assessment tool_JPPFinal.xlsx]Risk rating matrix'!#REF!,AE15)))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159" operator="containsText" id="{EAD51151-8396-47FD-B30A-30ED50902752}">
            <xm:f>NOT(ISERROR(SEARCH('\Users\s2975885\Google Drive\NCCARF\Content writing\T3T2 Decision support template\Updated after beta launch\[Template 3. Second-passs risk assessment tool_JPPFinal.xlsx]Risk rating matrix'!#REF!,AE15)))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160" operator="containsText" id="{902F3485-BCC3-4DDE-8564-77D873AB08F2}">
            <xm:f>NOT(ISERROR(SEARCH('\Users\s2975885\Google Drive\NCCARF\Content writing\T3T2 Decision support template\Updated after beta launch\[Template 3. Second-passs risk assessment tool_JPPFinal.xlsx]Risk rating matrix'!#REF!,AE15)))</xm:f>
            <xm:f>'\Users\s2975885\Google Drive\NCCARF\Content writing\T3T2 Decision support template\Updated after beta launch\[Template 3. Second-passs risk assessment tool_JPPFinal.xlsx]Risk rating matrix'!#REF!</xm:f>
            <x14:dxf>
              <fill>
                <patternFill>
                  <bgColor theme="6"/>
                </patternFill>
              </fill>
            </x14:dxf>
          </x14:cfRule>
          <xm:sqref>AE15:AE29</xm:sqref>
        </x14:conditionalFormatting>
        <x14:conditionalFormatting xmlns:xm="http://schemas.microsoft.com/office/excel/2006/main">
          <x14:cfRule type="containsText" priority="156" operator="containsText" id="{5C50F699-F07D-44DC-9C7C-03769DBCE0E3}">
            <xm:f>NOT(ISERROR(SEARCH('\Users\s2975885\Google Drive\NCCARF\Content writing\T3T2 Decision support template\Updated after beta launch\[Template 3. Second-passs risk assessment tool_JPPFinal.xlsx]Risk rating matrix'!#REF!,AE15)))</xm:f>
            <xm:f>'\Users\s2975885\Google Drive\NCCARF\Content writing\T3T2 Decision support template\Updated after beta launch\[Template 3. Second-passs risk assessment tool_JPPFinal.xlsx]Risk rating matrix'!#REF!</xm:f>
            <x14:dxf>
              <fill>
                <patternFill>
                  <bgColor theme="6"/>
                </patternFill>
              </fill>
            </x14:dxf>
          </x14:cfRule>
          <xm:sqref>AE15:AE29</xm:sqref>
        </x14:conditionalFormatting>
        <x14:conditionalFormatting xmlns:xm="http://schemas.microsoft.com/office/excel/2006/main">
          <x14:cfRule type="containsText" priority="152" operator="containsText" id="{7B3829D5-FA0B-4EA8-A161-3FCE6BC622D7}">
            <xm:f>NOT(ISERROR(SEARCH('\Users\s2975885\Google Drive\NCCARF\Content writing\T3T2 Decision support template\Updated after beta launch\[Template 3. Second-passs risk assessment tool_JPPFinal.xlsx]Risk rating matrix'!#REF!,AH15)))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153" operator="containsText" id="{E8AEDD81-1FED-447A-99DA-F9E5CF93E0AE}">
            <xm:f>NOT(ISERROR(SEARCH('\Users\s2975885\Google Drive\NCCARF\Content writing\T3T2 Decision support template\Updated after beta launch\[Template 3. Second-passs risk assessment tool_JPPFinal.xlsx]Risk rating matrix'!#REF!,AH15)))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154" operator="containsText" id="{0F765B74-16F4-49A8-991B-CB37833C467E}">
            <xm:f>NOT(ISERROR(SEARCH('\Users\s2975885\Google Drive\NCCARF\Content writing\T3T2 Decision support template\Updated after beta launch\[Template 3. Second-passs risk assessment tool_JPPFinal.xlsx]Risk rating matrix'!#REF!,AH15)))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155" operator="containsText" id="{670478E3-5E7C-4B63-8D0B-276463C7CD7A}">
            <xm:f>NOT(ISERROR(SEARCH('\Users\s2975885\Google Drive\NCCARF\Content writing\T3T2 Decision support template\Updated after beta launch\[Template 3. Second-passs risk assessment tool_JPPFinal.xlsx]Risk rating matrix'!#REF!,AH15)))</xm:f>
            <xm:f>'\Users\s2975885\Google Drive\NCCARF\Content writing\T3T2 Decision support template\Updated after beta launch\[Template 3. Second-passs risk assessment tool_JPPFinal.xlsx]Risk rating matrix'!#REF!</xm:f>
            <x14:dxf>
              <fill>
                <patternFill>
                  <bgColor theme="6"/>
                </patternFill>
              </fill>
            </x14:dxf>
          </x14:cfRule>
          <xm:sqref>AH15:AH29</xm:sqref>
        </x14:conditionalFormatting>
        <x14:conditionalFormatting xmlns:xm="http://schemas.microsoft.com/office/excel/2006/main">
          <x14:cfRule type="containsText" priority="151" operator="containsText" id="{6A4BBDB4-C244-4071-81DE-BD4B62BBD629}">
            <xm:f>NOT(ISERROR(SEARCH('\Users\s2975885\Google Drive\NCCARF\Content writing\T3T2 Decision support template\Updated after beta launch\[Template 3. Second-passs risk assessment tool_JPPFinal.xlsx]Risk rating matrix'!#REF!,AH15)))</xm:f>
            <xm:f>'\Users\s2975885\Google Drive\NCCARF\Content writing\T3T2 Decision support template\Updated after beta launch\[Template 3. Second-passs risk assessment tool_JPPFinal.xlsx]Risk rating matrix'!#REF!</xm:f>
            <x14:dxf>
              <fill>
                <patternFill>
                  <bgColor theme="6"/>
                </patternFill>
              </fill>
            </x14:dxf>
          </x14:cfRule>
          <xm:sqref>AH15:AH29</xm:sqref>
        </x14:conditionalFormatting>
        <x14:conditionalFormatting xmlns:xm="http://schemas.microsoft.com/office/excel/2006/main">
          <x14:cfRule type="containsText" priority="147" operator="containsText" id="{1578AB42-23EA-4705-8421-A4DF15828F09}">
            <xm:f>NOT(ISERROR(SEARCH('\Users\s2975885\Google Drive\NCCARF\Content writing\T3T2 Decision support template\Updated after beta launch\[Template 3. Second-passs risk assessment tool_JPPFinal.xlsx]Risk rating matrix'!#REF!,AK15)))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148" operator="containsText" id="{8554CC93-6A70-4860-97B2-30EC597520BF}">
            <xm:f>NOT(ISERROR(SEARCH('\Users\s2975885\Google Drive\NCCARF\Content writing\T3T2 Decision support template\Updated after beta launch\[Template 3. Second-passs risk assessment tool_JPPFinal.xlsx]Risk rating matrix'!#REF!,AK15)))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149" operator="containsText" id="{BD01C3B3-977C-4A5E-8084-AF36FD1F8C6D}">
            <xm:f>NOT(ISERROR(SEARCH('\Users\s2975885\Google Drive\NCCARF\Content writing\T3T2 Decision support template\Updated after beta launch\[Template 3. Second-passs risk assessment tool_JPPFinal.xlsx]Risk rating matrix'!#REF!,AK15)))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150" operator="containsText" id="{4C895983-03F6-4740-B34F-4DDCFB805E4B}">
            <xm:f>NOT(ISERROR(SEARCH('\Users\s2975885\Google Drive\NCCARF\Content writing\T3T2 Decision support template\Updated after beta launch\[Template 3. Second-passs risk assessment tool_JPPFinal.xlsx]Risk rating matrix'!#REF!,AK15)))</xm:f>
            <xm:f>'\Users\s2975885\Google Drive\NCCARF\Content writing\T3T2 Decision support template\Updated after beta launch\[Template 3. Second-passs risk assessment tool_JPPFinal.xlsx]Risk rating matrix'!#REF!</xm:f>
            <x14:dxf>
              <fill>
                <patternFill>
                  <bgColor theme="6"/>
                </patternFill>
              </fill>
            </x14:dxf>
          </x14:cfRule>
          <xm:sqref>AK15:AK29</xm:sqref>
        </x14:conditionalFormatting>
        <x14:conditionalFormatting xmlns:xm="http://schemas.microsoft.com/office/excel/2006/main">
          <x14:cfRule type="containsText" priority="146" operator="containsText" id="{980CC70B-58B6-43A5-8293-C666EC49CD13}">
            <xm:f>NOT(ISERROR(SEARCH('\Users\s2975885\Google Drive\NCCARF\Content writing\T3T2 Decision support template\Updated after beta launch\[Template 3. Second-passs risk assessment tool_JPPFinal.xlsx]Risk rating matrix'!#REF!,AK15)))</xm:f>
            <xm:f>'\Users\s2975885\Google Drive\NCCARF\Content writing\T3T2 Decision support template\Updated after beta launch\[Template 3. Second-passs risk assessment tool_JPPFinal.xlsx]Risk rating matrix'!#REF!</xm:f>
            <x14:dxf>
              <fill>
                <patternFill>
                  <bgColor theme="6"/>
                </patternFill>
              </fill>
            </x14:dxf>
          </x14:cfRule>
          <xm:sqref>AK15:AK29</xm:sqref>
        </x14:conditionalFormatting>
        <x14:conditionalFormatting xmlns:xm="http://schemas.microsoft.com/office/excel/2006/main">
          <x14:cfRule type="containsText" priority="117" operator="containsText" id="{2560A2ED-09B6-474F-82E5-DE4432A498FA}">
            <xm:f>NOT(ISERROR(SEARCH('Risk rating matrix'!$C$4,W15)))</xm:f>
            <xm:f>'Risk rating matrix'!$C$4</xm:f>
            <x14:dxf>
              <fill>
                <patternFill>
                  <bgColor rgb="FFFFFF00"/>
                </patternFill>
              </fill>
            </x14:dxf>
          </x14:cfRule>
          <x14:cfRule type="containsText" priority="118" operator="containsText" id="{ED61F0F0-59F0-42BD-B8BB-54950025F36D}">
            <xm:f>NOT(ISERROR(SEARCH('Risk rating matrix'!$E$4,W15)))</xm:f>
            <xm:f>'Risk rating matrix'!$E$4</xm:f>
            <x14:dxf>
              <fill>
                <patternFill>
                  <bgColor rgb="FFFF0000"/>
                </patternFill>
              </fill>
            </x14:dxf>
          </x14:cfRule>
          <x14:cfRule type="containsText" priority="119" operator="containsText" id="{2AEB9A02-8725-42B3-9209-7CB2CFF6A988}">
            <xm:f>NOT(ISERROR(SEARCH('Risk rating matrix'!$D$4,W15)))</xm:f>
            <xm:f>'Risk rating matrix'!$D$4</xm:f>
            <x14:dxf>
              <fill>
                <patternFill>
                  <bgColor rgb="FFFFC000"/>
                </patternFill>
              </fill>
            </x14:dxf>
          </x14:cfRule>
          <x14:cfRule type="containsText" priority="120" operator="containsText" id="{6F70215C-5AAB-40D4-8146-FC4AF3C9DECC}">
            <xm:f>NOT(ISERROR(SEARCH('Risk rating matrix'!$B$5,W15)))</xm:f>
            <xm:f>'Risk rating matrix'!$B$5</xm:f>
            <x14:dxf>
              <fill>
                <patternFill>
                  <bgColor theme="6"/>
                </patternFill>
              </fill>
            </x14:dxf>
          </x14:cfRule>
          <xm:sqref>W15:W29</xm:sqref>
        </x14:conditionalFormatting>
        <x14:conditionalFormatting xmlns:xm="http://schemas.microsoft.com/office/excel/2006/main">
          <x14:cfRule type="containsText" priority="116" operator="containsText" id="{ED2A58B0-876B-4714-BA47-C1626DAB839B}">
            <xm:f>NOT(ISERROR(SEARCH('Risk rating matrix'!$A$9,W15)))</xm:f>
            <xm:f>'Risk rating matrix'!$A$9</xm:f>
            <x14:dxf>
              <fill>
                <patternFill>
                  <bgColor theme="6"/>
                </patternFill>
              </fill>
            </x14:dxf>
          </x14:cfRule>
          <xm:sqref>W15:W29</xm:sqref>
        </x14:conditionalFormatting>
        <x14:conditionalFormatting xmlns:xm="http://schemas.microsoft.com/office/excel/2006/main">
          <x14:cfRule type="containsText" priority="52" operator="containsText" id="{46CF3201-0FB6-4913-99AF-298596D1F1E8}">
            <xm:f>NOT(ISERROR(SEARCH('Risk rating matrix'!$C$4,AG15)))</xm:f>
            <xm:f>'Risk rating matrix'!$C$4</xm:f>
            <x14:dxf>
              <fill>
                <patternFill>
                  <bgColor rgb="FFFFFF00"/>
                </patternFill>
              </fill>
            </x14:dxf>
          </x14:cfRule>
          <x14:cfRule type="containsText" priority="53" operator="containsText" id="{78B21D86-F275-4B37-BF86-1936D59C8D9A}">
            <xm:f>NOT(ISERROR(SEARCH('Risk rating matrix'!$E$4,AG15)))</xm:f>
            <xm:f>'Risk rating matrix'!$E$4</xm:f>
            <x14:dxf>
              <fill>
                <patternFill>
                  <bgColor rgb="FFFF0000"/>
                </patternFill>
              </fill>
            </x14:dxf>
          </x14:cfRule>
          <x14:cfRule type="containsText" priority="54" operator="containsText" id="{99577BD2-C064-4A1F-8EF3-31042D24591E}">
            <xm:f>NOT(ISERROR(SEARCH('Risk rating matrix'!$D$4,AG15)))</xm:f>
            <xm:f>'Risk rating matrix'!$D$4</xm:f>
            <x14:dxf>
              <fill>
                <patternFill>
                  <bgColor rgb="FFFFC000"/>
                </patternFill>
              </fill>
            </x14:dxf>
          </x14:cfRule>
          <x14:cfRule type="containsText" priority="55" operator="containsText" id="{FD716EB7-D02A-4302-B8B3-98880251956A}">
            <xm:f>NOT(ISERROR(SEARCH('Risk rating matrix'!$B$5,AG15)))</xm:f>
            <xm:f>'Risk rating matrix'!$B$5</xm:f>
            <x14:dxf>
              <fill>
                <patternFill>
                  <bgColor theme="6"/>
                </patternFill>
              </fill>
            </x14:dxf>
          </x14:cfRule>
          <xm:sqref>AG15:AG29</xm:sqref>
        </x14:conditionalFormatting>
        <x14:conditionalFormatting xmlns:xm="http://schemas.microsoft.com/office/excel/2006/main">
          <x14:cfRule type="containsText" priority="51" operator="containsText" id="{F5F1AC7F-72BA-4162-8F9D-AFB1304B2C5F}">
            <xm:f>NOT(ISERROR(SEARCH('Risk rating matrix'!$A$9,AG15)))</xm:f>
            <xm:f>'Risk rating matrix'!$A$9</xm:f>
            <x14:dxf>
              <fill>
                <patternFill>
                  <bgColor theme="6"/>
                </patternFill>
              </fill>
            </x14:dxf>
          </x14:cfRule>
          <xm:sqref>AG15:AG29</xm:sqref>
        </x14:conditionalFormatting>
        <x14:conditionalFormatting xmlns:xm="http://schemas.microsoft.com/office/excel/2006/main">
          <x14:cfRule type="containsText" priority="107" operator="containsText" id="{60D3A7B6-0D37-4B51-9999-A9417DF22629}">
            <xm:f>NOT(ISERROR(SEARCH('Risk rating matrix'!$C$4,X15)))</xm:f>
            <xm:f>'Risk rating matrix'!$C$4</xm:f>
            <x14:dxf>
              <fill>
                <patternFill>
                  <bgColor rgb="FFFFFF00"/>
                </patternFill>
              </fill>
            </x14:dxf>
          </x14:cfRule>
          <x14:cfRule type="containsText" priority="108" operator="containsText" id="{AA21C78B-A12C-457E-B278-66DBEA4C841C}">
            <xm:f>NOT(ISERROR(SEARCH('Risk rating matrix'!$E$4,X15)))</xm:f>
            <xm:f>'Risk rating matrix'!$E$4</xm:f>
            <x14:dxf>
              <fill>
                <patternFill>
                  <bgColor rgb="FFFF0000"/>
                </patternFill>
              </fill>
            </x14:dxf>
          </x14:cfRule>
          <x14:cfRule type="containsText" priority="109" operator="containsText" id="{3BFB1FB2-0C9A-4EA8-8E50-5FE13771AD49}">
            <xm:f>NOT(ISERROR(SEARCH('Risk rating matrix'!$D$4,X15)))</xm:f>
            <xm:f>'Risk rating matrix'!$D$4</xm:f>
            <x14:dxf>
              <fill>
                <patternFill>
                  <bgColor rgb="FFFFC000"/>
                </patternFill>
              </fill>
            </x14:dxf>
          </x14:cfRule>
          <x14:cfRule type="containsText" priority="110" operator="containsText" id="{5304543F-2FFD-436B-827D-558E40441521}">
            <xm:f>NOT(ISERROR(SEARCH('Risk rating matrix'!$B$5,X15)))</xm:f>
            <xm:f>'Risk rating matrix'!$B$5</xm:f>
            <x14:dxf>
              <fill>
                <patternFill>
                  <bgColor theme="6"/>
                </patternFill>
              </fill>
            </x14:dxf>
          </x14:cfRule>
          <xm:sqref>X15</xm:sqref>
        </x14:conditionalFormatting>
        <x14:conditionalFormatting xmlns:xm="http://schemas.microsoft.com/office/excel/2006/main">
          <x14:cfRule type="containsText" priority="106" operator="containsText" id="{64988C8E-22E2-4E44-98FE-54E28D731E89}">
            <xm:f>NOT(ISERROR(SEARCH('Risk rating matrix'!$A$9,X15)))</xm:f>
            <xm:f>'Risk rating matrix'!$A$9</xm:f>
            <x14:dxf>
              <fill>
                <patternFill>
                  <bgColor theme="6"/>
                </patternFill>
              </fill>
            </x14:dxf>
          </x14:cfRule>
          <xm:sqref>X15</xm:sqref>
        </x14:conditionalFormatting>
        <x14:conditionalFormatting xmlns:xm="http://schemas.microsoft.com/office/excel/2006/main">
          <x14:cfRule type="containsText" priority="102" operator="containsText" id="{5AE28E7C-7AF0-4100-AEE9-AD691F1B668C}">
            <xm:f>NOT(ISERROR(SEARCH('Risk rating matrix'!$C$4,Z15)))</xm:f>
            <xm:f>'Risk rating matrix'!$C$4</xm:f>
            <x14:dxf>
              <fill>
                <patternFill>
                  <bgColor rgb="FFFFFF00"/>
                </patternFill>
              </fill>
            </x14:dxf>
          </x14:cfRule>
          <x14:cfRule type="containsText" priority="103" operator="containsText" id="{10F19D70-F38E-4D0D-BF3D-409BAC6ECB75}">
            <xm:f>NOT(ISERROR(SEARCH('Risk rating matrix'!$E$4,Z15)))</xm:f>
            <xm:f>'Risk rating matrix'!$E$4</xm:f>
            <x14:dxf>
              <fill>
                <patternFill>
                  <bgColor rgb="FFFF0000"/>
                </patternFill>
              </fill>
            </x14:dxf>
          </x14:cfRule>
          <x14:cfRule type="containsText" priority="104" operator="containsText" id="{A323072F-F484-45F8-8FAE-428A18CC715C}">
            <xm:f>NOT(ISERROR(SEARCH('Risk rating matrix'!$D$4,Z15)))</xm:f>
            <xm:f>'Risk rating matrix'!$D$4</xm:f>
            <x14:dxf>
              <fill>
                <patternFill>
                  <bgColor rgb="FFFFC000"/>
                </patternFill>
              </fill>
            </x14:dxf>
          </x14:cfRule>
          <x14:cfRule type="containsText" priority="105" operator="containsText" id="{83EE3A16-8D7E-41EB-9C56-8C8FCC9EE984}">
            <xm:f>NOT(ISERROR(SEARCH('Risk rating matrix'!$B$5,Z15)))</xm:f>
            <xm:f>'Risk rating matrix'!$B$5</xm:f>
            <x14:dxf>
              <fill>
                <patternFill>
                  <bgColor theme="6"/>
                </patternFill>
              </fill>
            </x14:dxf>
          </x14:cfRule>
          <xm:sqref>Z15:Z29</xm:sqref>
        </x14:conditionalFormatting>
        <x14:conditionalFormatting xmlns:xm="http://schemas.microsoft.com/office/excel/2006/main">
          <x14:cfRule type="containsText" priority="101" operator="containsText" id="{E89B0819-CE62-48C4-958E-248B529F50F8}">
            <xm:f>NOT(ISERROR(SEARCH('Risk rating matrix'!$A$9,Z15)))</xm:f>
            <xm:f>'Risk rating matrix'!$A$9</xm:f>
            <x14:dxf>
              <fill>
                <patternFill>
                  <bgColor theme="6"/>
                </patternFill>
              </fill>
            </x14:dxf>
          </x14:cfRule>
          <xm:sqref>Z15:Z29</xm:sqref>
        </x14:conditionalFormatting>
        <x14:conditionalFormatting xmlns:xm="http://schemas.microsoft.com/office/excel/2006/main">
          <x14:cfRule type="containsText" priority="42" operator="containsText" id="{460F6E7A-FCA0-462D-B598-6E85ABF62F7E}">
            <xm:f>NOT(ISERROR(SEARCH('Risk rating matrix'!$C$4,AJ15)))</xm:f>
            <xm:f>'Risk rating matrix'!$C$4</xm:f>
            <x14:dxf>
              <fill>
                <patternFill>
                  <bgColor rgb="FFFFFF00"/>
                </patternFill>
              </fill>
            </x14:dxf>
          </x14:cfRule>
          <x14:cfRule type="containsText" priority="43" operator="containsText" id="{031634D6-2F8C-4A0E-9269-B87AE67E491E}">
            <xm:f>NOT(ISERROR(SEARCH('Risk rating matrix'!$E$4,AJ15)))</xm:f>
            <xm:f>'Risk rating matrix'!$E$4</xm:f>
            <x14:dxf>
              <fill>
                <patternFill>
                  <bgColor rgb="FFFF0000"/>
                </patternFill>
              </fill>
            </x14:dxf>
          </x14:cfRule>
          <x14:cfRule type="containsText" priority="44" operator="containsText" id="{F0AF56C3-C41B-4F2F-ADB2-C58D5DE0904B}">
            <xm:f>NOT(ISERROR(SEARCH('Risk rating matrix'!$D$4,AJ15)))</xm:f>
            <xm:f>'Risk rating matrix'!$D$4</xm:f>
            <x14:dxf>
              <fill>
                <patternFill>
                  <bgColor rgb="FFFFC000"/>
                </patternFill>
              </fill>
            </x14:dxf>
          </x14:cfRule>
          <x14:cfRule type="containsText" priority="45" operator="containsText" id="{F6DCF5C6-CD4D-46FB-A5D8-32117236959D}">
            <xm:f>NOT(ISERROR(SEARCH('Risk rating matrix'!$B$5,AJ15)))</xm:f>
            <xm:f>'Risk rating matrix'!$B$5</xm:f>
            <x14:dxf>
              <fill>
                <patternFill>
                  <bgColor theme="6"/>
                </patternFill>
              </fill>
            </x14:dxf>
          </x14:cfRule>
          <xm:sqref>AJ15:AJ29</xm:sqref>
        </x14:conditionalFormatting>
        <x14:conditionalFormatting xmlns:xm="http://schemas.microsoft.com/office/excel/2006/main">
          <x14:cfRule type="containsText" priority="41" operator="containsText" id="{29C00546-02DE-495E-B7ED-16D26B08294C}">
            <xm:f>NOT(ISERROR(SEARCH('Risk rating matrix'!$A$9,AJ15)))</xm:f>
            <xm:f>'Risk rating matrix'!$A$9</xm:f>
            <x14:dxf>
              <fill>
                <patternFill>
                  <bgColor theme="6"/>
                </patternFill>
              </fill>
            </x14:dxf>
          </x14:cfRule>
          <xm:sqref>AJ15:AJ29</xm:sqref>
        </x14:conditionalFormatting>
        <x14:conditionalFormatting xmlns:xm="http://schemas.microsoft.com/office/excel/2006/main">
          <x14:cfRule type="containsText" priority="87" operator="containsText" id="{AFB10D15-6569-4409-9CD2-63D2694BBEDA}">
            <xm:f>NOT(ISERROR(SEARCH('Risk rating matrix'!$C$4,X16)))</xm:f>
            <xm:f>'Risk rating matrix'!$C$4</xm:f>
            <x14:dxf>
              <fill>
                <patternFill>
                  <bgColor rgb="FFFFFF00"/>
                </patternFill>
              </fill>
            </x14:dxf>
          </x14:cfRule>
          <x14:cfRule type="containsText" priority="88" operator="containsText" id="{768BBB0B-9AD8-43E4-B627-6FBBF02BA356}">
            <xm:f>NOT(ISERROR(SEARCH('Risk rating matrix'!$E$4,X16)))</xm:f>
            <xm:f>'Risk rating matrix'!$E$4</xm:f>
            <x14:dxf>
              <fill>
                <patternFill>
                  <bgColor rgb="FFFF0000"/>
                </patternFill>
              </fill>
            </x14:dxf>
          </x14:cfRule>
          <x14:cfRule type="containsText" priority="89" operator="containsText" id="{CBF47105-AF0A-41DE-9009-D822756E5ED6}">
            <xm:f>NOT(ISERROR(SEARCH('Risk rating matrix'!$D$4,X16)))</xm:f>
            <xm:f>'Risk rating matrix'!$D$4</xm:f>
            <x14:dxf>
              <fill>
                <patternFill>
                  <bgColor rgb="FFFFC000"/>
                </patternFill>
              </fill>
            </x14:dxf>
          </x14:cfRule>
          <x14:cfRule type="containsText" priority="90" operator="containsText" id="{7335CE03-E5EF-4A2F-98E2-C678B20364E7}">
            <xm:f>NOT(ISERROR(SEARCH('Risk rating matrix'!$B$5,X16)))</xm:f>
            <xm:f>'Risk rating matrix'!$B$5</xm:f>
            <x14:dxf>
              <fill>
                <patternFill>
                  <bgColor theme="6"/>
                </patternFill>
              </fill>
            </x14:dxf>
          </x14:cfRule>
          <xm:sqref>X16:X29</xm:sqref>
        </x14:conditionalFormatting>
        <x14:conditionalFormatting xmlns:xm="http://schemas.microsoft.com/office/excel/2006/main">
          <x14:cfRule type="containsText" priority="86" operator="containsText" id="{C2607D3C-0B51-4832-BB7D-B1A8DB81602D}">
            <xm:f>NOT(ISERROR(SEARCH('Risk rating matrix'!$A$9,X16)))</xm:f>
            <xm:f>'Risk rating matrix'!$A$9</xm:f>
            <x14:dxf>
              <fill>
                <patternFill>
                  <bgColor theme="6"/>
                </patternFill>
              </fill>
            </x14:dxf>
          </x14:cfRule>
          <xm:sqref>X16:X29</xm:sqref>
        </x14:conditionalFormatting>
        <x14:conditionalFormatting xmlns:xm="http://schemas.microsoft.com/office/excel/2006/main">
          <x14:cfRule type="containsText" priority="72" operator="containsText" id="{BE73F9AE-2A76-4633-868D-B370468D02C5}">
            <xm:f>NOT(ISERROR(SEARCH('Risk rating matrix'!$C$4,AI15)))</xm:f>
            <xm:f>'Risk rating matrix'!$C$4</xm:f>
            <x14:dxf>
              <fill>
                <patternFill>
                  <bgColor rgb="FFFFFF00"/>
                </patternFill>
              </fill>
            </x14:dxf>
          </x14:cfRule>
          <x14:cfRule type="containsText" priority="73" operator="containsText" id="{C34BDCFD-01DA-4798-9558-5684C325BB5F}">
            <xm:f>NOT(ISERROR(SEARCH('Risk rating matrix'!$E$4,AI15)))</xm:f>
            <xm:f>'Risk rating matrix'!$E$4</xm:f>
            <x14:dxf>
              <fill>
                <patternFill>
                  <bgColor rgb="FFFF0000"/>
                </patternFill>
              </fill>
            </x14:dxf>
          </x14:cfRule>
          <x14:cfRule type="containsText" priority="74" operator="containsText" id="{73606CC5-5198-455D-AB65-DB195BDF4197}">
            <xm:f>NOT(ISERROR(SEARCH('Risk rating matrix'!$D$4,AI15)))</xm:f>
            <xm:f>'Risk rating matrix'!$D$4</xm:f>
            <x14:dxf>
              <fill>
                <patternFill>
                  <bgColor rgb="FFFFC000"/>
                </patternFill>
              </fill>
            </x14:dxf>
          </x14:cfRule>
          <x14:cfRule type="containsText" priority="75" operator="containsText" id="{3F7A2C30-73E6-491B-8B9C-DDDF4183A15A}">
            <xm:f>NOT(ISERROR(SEARCH('Risk rating matrix'!$B$5,AI15)))</xm:f>
            <xm:f>'Risk rating matrix'!$B$5</xm:f>
            <x14:dxf>
              <fill>
                <patternFill>
                  <bgColor theme="6"/>
                </patternFill>
              </fill>
            </x14:dxf>
          </x14:cfRule>
          <xm:sqref>AI15:AI29</xm:sqref>
        </x14:conditionalFormatting>
        <x14:conditionalFormatting xmlns:xm="http://schemas.microsoft.com/office/excel/2006/main">
          <x14:cfRule type="containsText" priority="71" operator="containsText" id="{482CA0E7-B1FD-4B79-AD5C-EDE37820B94F}">
            <xm:f>NOT(ISERROR(SEARCH('Risk rating matrix'!$A$9,AI15)))</xm:f>
            <xm:f>'Risk rating matrix'!$A$9</xm:f>
            <x14:dxf>
              <fill>
                <patternFill>
                  <bgColor theme="6"/>
                </patternFill>
              </fill>
            </x14:dxf>
          </x14:cfRule>
          <xm:sqref>AI15:AI29</xm:sqref>
        </x14:conditionalFormatting>
        <x14:conditionalFormatting xmlns:xm="http://schemas.microsoft.com/office/excel/2006/main">
          <x14:cfRule type="containsText" priority="77" operator="containsText" id="{358497D4-65AC-4DFF-AE49-50740ACD0AB4}">
            <xm:f>NOT(ISERROR(SEARCH('Risk rating matrix'!$C$4,AF15)))</xm:f>
            <xm:f>'Risk rating matrix'!$C$4</xm:f>
            <x14:dxf>
              <fill>
                <patternFill>
                  <bgColor rgb="FFFFFF00"/>
                </patternFill>
              </fill>
            </x14:dxf>
          </x14:cfRule>
          <x14:cfRule type="containsText" priority="78" operator="containsText" id="{A1FC8EDF-837E-4144-AB93-FC4F2DE26B9F}">
            <xm:f>NOT(ISERROR(SEARCH('Risk rating matrix'!$E$4,AF15)))</xm:f>
            <xm:f>'Risk rating matrix'!$E$4</xm:f>
            <x14:dxf>
              <fill>
                <patternFill>
                  <bgColor rgb="FFFF0000"/>
                </patternFill>
              </fill>
            </x14:dxf>
          </x14:cfRule>
          <x14:cfRule type="containsText" priority="79" operator="containsText" id="{AADCF9BF-B5ED-4550-8036-2190093C99D4}">
            <xm:f>NOT(ISERROR(SEARCH('Risk rating matrix'!$D$4,AF15)))</xm:f>
            <xm:f>'Risk rating matrix'!$D$4</xm:f>
            <x14:dxf>
              <fill>
                <patternFill>
                  <bgColor rgb="FFFFC000"/>
                </patternFill>
              </fill>
            </x14:dxf>
          </x14:cfRule>
          <x14:cfRule type="containsText" priority="80" operator="containsText" id="{AD314281-FF82-48F0-BA59-2710CCDBE17F}">
            <xm:f>NOT(ISERROR(SEARCH('Risk rating matrix'!$B$5,AF15)))</xm:f>
            <xm:f>'Risk rating matrix'!$B$5</xm:f>
            <x14:dxf>
              <fill>
                <patternFill>
                  <bgColor theme="6"/>
                </patternFill>
              </fill>
            </x14:dxf>
          </x14:cfRule>
          <xm:sqref>AF15:AF29</xm:sqref>
        </x14:conditionalFormatting>
        <x14:conditionalFormatting xmlns:xm="http://schemas.microsoft.com/office/excel/2006/main">
          <x14:cfRule type="containsText" priority="76" operator="containsText" id="{8703FD95-9599-4622-B42D-8C3966F73D6C}">
            <xm:f>NOT(ISERROR(SEARCH('Risk rating matrix'!$A$9,AF15)))</xm:f>
            <xm:f>'Risk rating matrix'!$A$9</xm:f>
            <x14:dxf>
              <fill>
                <patternFill>
                  <bgColor theme="6"/>
                </patternFill>
              </fill>
            </x14:dxf>
          </x14:cfRule>
          <xm:sqref>AF15:AF29</xm:sqref>
        </x14:conditionalFormatting>
        <x14:conditionalFormatting xmlns:xm="http://schemas.microsoft.com/office/excel/2006/main">
          <x14:cfRule type="containsText" priority="67" operator="containsText" id="{3C09E53B-C9BC-4C12-8D68-62332BF8083C}">
            <xm:f>NOT(ISERROR(SEARCH('Risk rating matrix'!$C$4,AL15)))</xm:f>
            <xm:f>'Risk rating matrix'!$C$4</xm:f>
            <x14:dxf>
              <fill>
                <patternFill>
                  <bgColor rgb="FFFFFF00"/>
                </patternFill>
              </fill>
            </x14:dxf>
          </x14:cfRule>
          <x14:cfRule type="containsText" priority="68" operator="containsText" id="{63E08A4F-C666-4386-9411-08144287D698}">
            <xm:f>NOT(ISERROR(SEARCH('Risk rating matrix'!$E$4,AL15)))</xm:f>
            <xm:f>'Risk rating matrix'!$E$4</xm:f>
            <x14:dxf>
              <fill>
                <patternFill>
                  <bgColor rgb="FFFF0000"/>
                </patternFill>
              </fill>
            </x14:dxf>
          </x14:cfRule>
          <x14:cfRule type="containsText" priority="69" operator="containsText" id="{BFD805B3-3233-4F64-A84C-88076F5E1F7E}">
            <xm:f>NOT(ISERROR(SEARCH('Risk rating matrix'!$D$4,AL15)))</xm:f>
            <xm:f>'Risk rating matrix'!$D$4</xm:f>
            <x14:dxf>
              <fill>
                <patternFill>
                  <bgColor rgb="FFFFC000"/>
                </patternFill>
              </fill>
            </x14:dxf>
          </x14:cfRule>
          <x14:cfRule type="containsText" priority="70" operator="containsText" id="{E94EE64B-2BFD-4F0E-92C4-FA69556CD7DF}">
            <xm:f>NOT(ISERROR(SEARCH('Risk rating matrix'!$B$5,AL15)))</xm:f>
            <xm:f>'Risk rating matrix'!$B$5</xm:f>
            <x14:dxf>
              <fill>
                <patternFill>
                  <bgColor theme="6"/>
                </patternFill>
              </fill>
            </x14:dxf>
          </x14:cfRule>
          <xm:sqref>AL15:AL29</xm:sqref>
        </x14:conditionalFormatting>
        <x14:conditionalFormatting xmlns:xm="http://schemas.microsoft.com/office/excel/2006/main">
          <x14:cfRule type="containsText" priority="66" operator="containsText" id="{6B3047DF-B6A2-4270-A84B-2847193BECA1}">
            <xm:f>NOT(ISERROR(SEARCH('Risk rating matrix'!$A$9,AL15)))</xm:f>
            <xm:f>'Risk rating matrix'!$A$9</xm:f>
            <x14:dxf>
              <fill>
                <patternFill>
                  <bgColor theme="6"/>
                </patternFill>
              </fill>
            </x14:dxf>
          </x14:cfRule>
          <xm:sqref>AL15:AL29</xm:sqref>
        </x14:conditionalFormatting>
        <x14:conditionalFormatting xmlns:xm="http://schemas.microsoft.com/office/excel/2006/main">
          <x14:cfRule type="containsText" priority="32" operator="containsText" id="{9650502C-9132-4153-80FE-807088268372}">
            <xm:f>NOT(ISERROR(SEARCH('Risk rating matrix'!$C$4,AM15)))</xm:f>
            <xm:f>'Risk rating matrix'!$C$4</xm:f>
            <x14:dxf>
              <fill>
                <patternFill>
                  <bgColor rgb="FFFFFF00"/>
                </patternFill>
              </fill>
            </x14:dxf>
          </x14:cfRule>
          <x14:cfRule type="containsText" priority="33" operator="containsText" id="{9FB41065-1B3E-409A-8F75-FABFC0A63A30}">
            <xm:f>NOT(ISERROR(SEARCH('Risk rating matrix'!$E$4,AM15)))</xm:f>
            <xm:f>'Risk rating matrix'!$E$4</xm:f>
            <x14:dxf>
              <fill>
                <patternFill>
                  <bgColor rgb="FFFF0000"/>
                </patternFill>
              </fill>
            </x14:dxf>
          </x14:cfRule>
          <x14:cfRule type="containsText" priority="34" operator="containsText" id="{641DE1B3-01B1-48EC-8FDF-3974EFE4EA1F}">
            <xm:f>NOT(ISERROR(SEARCH('Risk rating matrix'!$D$4,AM15)))</xm:f>
            <xm:f>'Risk rating matrix'!$D$4</xm:f>
            <x14:dxf>
              <fill>
                <patternFill>
                  <bgColor rgb="FFFFC000"/>
                </patternFill>
              </fill>
            </x14:dxf>
          </x14:cfRule>
          <x14:cfRule type="containsText" priority="35" operator="containsText" id="{4DCB8CC3-CC9B-47C9-BEE4-1DCC00FFC546}">
            <xm:f>NOT(ISERROR(SEARCH('Risk rating matrix'!$B$5,AM15)))</xm:f>
            <xm:f>'Risk rating matrix'!$B$5</xm:f>
            <x14:dxf>
              <fill>
                <patternFill>
                  <bgColor theme="6"/>
                </patternFill>
              </fill>
            </x14:dxf>
          </x14:cfRule>
          <xm:sqref>AM15:AM29</xm:sqref>
        </x14:conditionalFormatting>
        <x14:conditionalFormatting xmlns:xm="http://schemas.microsoft.com/office/excel/2006/main">
          <x14:cfRule type="containsText" priority="31" operator="containsText" id="{72746F8F-FF43-4EEF-B7E1-9D45A9C10C8F}">
            <xm:f>NOT(ISERROR(SEARCH('Risk rating matrix'!$A$9,AM15)))</xm:f>
            <xm:f>'Risk rating matrix'!$A$9</xm:f>
            <x14:dxf>
              <fill>
                <patternFill>
                  <bgColor theme="6"/>
                </patternFill>
              </fill>
            </x14:dxf>
          </x14:cfRule>
          <xm:sqref>AM15:AM29</xm:sqref>
        </x14:conditionalFormatting>
        <x14:conditionalFormatting xmlns:xm="http://schemas.microsoft.com/office/excel/2006/main">
          <x14:cfRule type="containsText" priority="27" operator="containsText" id="{8F9B0302-0377-44AD-847A-380AC00E24B2}">
            <xm:f>NOT(ISERROR(SEARCH('\Users\s2975885\Google Drive\NCCARF\Content writing\T3T2 Decision support template\Updated after beta launch\[Template 3. Second-passs risk assessment tool_JPPFinal.xlsx]Risk rating matrix'!#REF!,AB15)))</xm:f>
            <xm:f>'\Users\s2975885\Google Drive\NCCARF\Content writing\T3T2 Decision support template\Updated after beta launch\[Template 3. Second-passs risk assessment tool_JPPFinal.xlsx]Risk rating matrix'!#REF!</xm:f>
            <x14:dxf>
              <fill>
                <patternFill>
                  <bgColor rgb="FFFFFF00"/>
                </patternFill>
              </fill>
            </x14:dxf>
          </x14:cfRule>
          <x14:cfRule type="containsText" priority="28" operator="containsText" id="{4A9CA823-A755-4A02-BC6D-B41D374FCB2C}">
            <xm:f>NOT(ISERROR(SEARCH('\Users\s2975885\Google Drive\NCCARF\Content writing\T3T2 Decision support template\Updated after beta launch\[Template 3. Second-passs risk assessment tool_JPPFinal.xlsx]Risk rating matrix'!#REF!,AB15)))</xm:f>
            <xm:f>'\Users\s2975885\Google Drive\NCCARF\Content writing\T3T2 Decision support template\Updated after beta launch\[Template 3. Second-passs risk assessment tool_JPPFinal.xlsx]Risk rating matrix'!#REF!</xm:f>
            <x14:dxf>
              <fill>
                <patternFill>
                  <bgColor rgb="FFFF0000"/>
                </patternFill>
              </fill>
            </x14:dxf>
          </x14:cfRule>
          <x14:cfRule type="containsText" priority="29" operator="containsText" id="{22E8F8D5-AE66-430B-953C-A80CD73C1A21}">
            <xm:f>NOT(ISERROR(SEARCH('\Users\s2975885\Google Drive\NCCARF\Content writing\T3T2 Decision support template\Updated after beta launch\[Template 3. Second-passs risk assessment tool_JPPFinal.xlsx]Risk rating matrix'!#REF!,AB15)))</xm:f>
            <xm:f>'\Users\s2975885\Google Drive\NCCARF\Content writing\T3T2 Decision support template\Updated after beta launch\[Template 3. Second-passs risk assessment tool_JPPFinal.xlsx]Risk rating matrix'!#REF!</xm:f>
            <x14:dxf>
              <fill>
                <patternFill>
                  <bgColor rgb="FFFFC000"/>
                </patternFill>
              </fill>
            </x14:dxf>
          </x14:cfRule>
          <x14:cfRule type="containsText" priority="30" operator="containsText" id="{6D160349-EE21-4DF5-BDB8-59D1FCE5C6D9}">
            <xm:f>NOT(ISERROR(SEARCH('\Users\s2975885\Google Drive\NCCARF\Content writing\T3T2 Decision support template\Updated after beta launch\[Template 3. Second-passs risk assessment tool_JPPFinal.xlsx]Risk rating matrix'!#REF!,AB15)))</xm:f>
            <xm:f>'\Users\s2975885\Google Drive\NCCARF\Content writing\T3T2 Decision support template\Updated after beta launch\[Template 3. Second-passs risk assessment tool_JPPFinal.xlsx]Risk rating matrix'!#REF!</xm:f>
            <x14:dxf>
              <fill>
                <patternFill>
                  <bgColor theme="6"/>
                </patternFill>
              </fill>
            </x14:dxf>
          </x14:cfRule>
          <xm:sqref>AB15:AB29</xm:sqref>
        </x14:conditionalFormatting>
        <x14:conditionalFormatting xmlns:xm="http://schemas.microsoft.com/office/excel/2006/main">
          <x14:cfRule type="containsText" priority="26" operator="containsText" id="{4FDEC318-4DB5-4C45-8169-9B38CEC33CEA}">
            <xm:f>NOT(ISERROR(SEARCH('\Users\s2975885\Google Drive\NCCARF\Content writing\T3T2 Decision support template\Updated after beta launch\[Template 3. Second-passs risk assessment tool_JPPFinal.xlsx]Risk rating matrix'!#REF!,AB15)))</xm:f>
            <xm:f>'\Users\s2975885\Google Drive\NCCARF\Content writing\T3T2 Decision support template\Updated after beta launch\[Template 3. Second-passs risk assessment tool_JPPFinal.xlsx]Risk rating matrix'!#REF!</xm:f>
            <x14:dxf>
              <fill>
                <patternFill>
                  <bgColor theme="6"/>
                </patternFill>
              </fill>
            </x14:dxf>
          </x14:cfRule>
          <xm:sqref>AB15:AB29</xm:sqref>
        </x14:conditionalFormatting>
        <x14:conditionalFormatting xmlns:xm="http://schemas.microsoft.com/office/excel/2006/main">
          <x14:cfRule type="containsText" priority="22" operator="containsText" id="{980ADD89-DE2A-4B29-AADE-33D0FAC78004}">
            <xm:f>NOT(ISERROR(SEARCH('Risk rating matrix'!$C$4,AC15)))</xm:f>
            <xm:f>'Risk rating matrix'!$C$4</xm:f>
            <x14:dxf>
              <fill>
                <patternFill>
                  <bgColor rgb="FFFFFF00"/>
                </patternFill>
              </fill>
            </x14:dxf>
          </x14:cfRule>
          <x14:cfRule type="containsText" priority="23" operator="containsText" id="{CAC7AA75-517D-4F88-84CA-B64A0EFD643F}">
            <xm:f>NOT(ISERROR(SEARCH('Risk rating matrix'!$E$4,AC15)))</xm:f>
            <xm:f>'Risk rating matrix'!$E$4</xm:f>
            <x14:dxf>
              <fill>
                <patternFill>
                  <bgColor rgb="FFFF0000"/>
                </patternFill>
              </fill>
            </x14:dxf>
          </x14:cfRule>
          <x14:cfRule type="containsText" priority="24" operator="containsText" id="{E80F75FF-C28C-40B6-91E9-0687477B3B59}">
            <xm:f>NOT(ISERROR(SEARCH('Risk rating matrix'!$D$4,AC15)))</xm:f>
            <xm:f>'Risk rating matrix'!$D$4</xm:f>
            <x14:dxf>
              <fill>
                <patternFill>
                  <bgColor rgb="FFFFC000"/>
                </patternFill>
              </fill>
            </x14:dxf>
          </x14:cfRule>
          <x14:cfRule type="containsText" priority="25" operator="containsText" id="{1DD97512-B0CA-493D-8359-96D2B165EC53}">
            <xm:f>NOT(ISERROR(SEARCH('Risk rating matrix'!$B$5,AC15)))</xm:f>
            <xm:f>'Risk rating matrix'!$B$5</xm:f>
            <x14:dxf>
              <fill>
                <patternFill>
                  <bgColor theme="6"/>
                </patternFill>
              </fill>
            </x14:dxf>
          </x14:cfRule>
          <xm:sqref>AC15:AC29</xm:sqref>
        </x14:conditionalFormatting>
        <x14:conditionalFormatting xmlns:xm="http://schemas.microsoft.com/office/excel/2006/main">
          <x14:cfRule type="containsText" priority="21" operator="containsText" id="{F0820DFD-547E-4B62-BB48-376D40FE2AD5}">
            <xm:f>NOT(ISERROR(SEARCH('Risk rating matrix'!$A$9,AC15)))</xm:f>
            <xm:f>'Risk rating matrix'!$A$9</xm:f>
            <x14:dxf>
              <fill>
                <patternFill>
                  <bgColor theme="6"/>
                </patternFill>
              </fill>
            </x14:dxf>
          </x14:cfRule>
          <xm:sqref>AC15:AC29</xm:sqref>
        </x14:conditionalFormatting>
        <x14:conditionalFormatting xmlns:xm="http://schemas.microsoft.com/office/excel/2006/main">
          <x14:cfRule type="containsText" priority="17" operator="containsText" id="{3AF9B777-8EC5-4554-A359-13FC8D8A2484}">
            <xm:f>NOT(ISERROR(SEARCH('Risk rating matrix'!$C$4,AA15)))</xm:f>
            <xm:f>'Risk rating matrix'!$C$4</xm:f>
            <x14:dxf>
              <fill>
                <patternFill>
                  <bgColor rgb="FFFFFF00"/>
                </patternFill>
              </fill>
            </x14:dxf>
          </x14:cfRule>
          <x14:cfRule type="containsText" priority="18" operator="containsText" id="{B97B46BE-2115-41D9-BD7C-7BBAEAC733EC}">
            <xm:f>NOT(ISERROR(SEARCH('Risk rating matrix'!$E$4,AA15)))</xm:f>
            <xm:f>'Risk rating matrix'!$E$4</xm:f>
            <x14:dxf>
              <fill>
                <patternFill>
                  <bgColor rgb="FFFF0000"/>
                </patternFill>
              </fill>
            </x14:dxf>
          </x14:cfRule>
          <x14:cfRule type="containsText" priority="19" operator="containsText" id="{B06C974F-1D22-467D-B0E3-EB2858ECF4E0}">
            <xm:f>NOT(ISERROR(SEARCH('Risk rating matrix'!$D$4,AA15)))</xm:f>
            <xm:f>'Risk rating matrix'!$D$4</xm:f>
            <x14:dxf>
              <fill>
                <patternFill>
                  <bgColor rgb="FFFFC000"/>
                </patternFill>
              </fill>
            </x14:dxf>
          </x14:cfRule>
          <x14:cfRule type="containsText" priority="20" operator="containsText" id="{0825DEA4-AB57-4AAF-889E-4A2FFB96E707}">
            <xm:f>NOT(ISERROR(SEARCH('Risk rating matrix'!$B$5,AA15)))</xm:f>
            <xm:f>'Risk rating matrix'!$B$5</xm:f>
            <x14:dxf>
              <fill>
                <patternFill>
                  <bgColor theme="6"/>
                </patternFill>
              </fill>
            </x14:dxf>
          </x14:cfRule>
          <xm:sqref>AA15</xm:sqref>
        </x14:conditionalFormatting>
        <x14:conditionalFormatting xmlns:xm="http://schemas.microsoft.com/office/excel/2006/main">
          <x14:cfRule type="containsText" priority="16" operator="containsText" id="{C82AFAC0-A191-46A8-AA98-37D40E7599C9}">
            <xm:f>NOT(ISERROR(SEARCH('Risk rating matrix'!$A$9,AA15)))</xm:f>
            <xm:f>'Risk rating matrix'!$A$9</xm:f>
            <x14:dxf>
              <fill>
                <patternFill>
                  <bgColor theme="6"/>
                </patternFill>
              </fill>
            </x14:dxf>
          </x14:cfRule>
          <xm:sqref>AA15</xm:sqref>
        </x14:conditionalFormatting>
        <x14:conditionalFormatting xmlns:xm="http://schemas.microsoft.com/office/excel/2006/main">
          <x14:cfRule type="containsText" priority="12" operator="containsText" id="{2A8BCB79-0987-4955-BF0E-C694194AFAB2}">
            <xm:f>NOT(ISERROR(SEARCH('Risk rating matrix'!$C$4,AA16)))</xm:f>
            <xm:f>'Risk rating matrix'!$C$4</xm:f>
            <x14:dxf>
              <fill>
                <patternFill>
                  <bgColor rgb="FFFFFF00"/>
                </patternFill>
              </fill>
            </x14:dxf>
          </x14:cfRule>
          <x14:cfRule type="containsText" priority="13" operator="containsText" id="{ADFF08D6-3E7F-4B18-A50E-B0B1C9B88582}">
            <xm:f>NOT(ISERROR(SEARCH('Risk rating matrix'!$E$4,AA16)))</xm:f>
            <xm:f>'Risk rating matrix'!$E$4</xm:f>
            <x14:dxf>
              <fill>
                <patternFill>
                  <bgColor rgb="FFFF0000"/>
                </patternFill>
              </fill>
            </x14:dxf>
          </x14:cfRule>
          <x14:cfRule type="containsText" priority="14" operator="containsText" id="{E4C38350-0344-4464-9226-6A49D4A1F7C3}">
            <xm:f>NOT(ISERROR(SEARCH('Risk rating matrix'!$D$4,AA16)))</xm:f>
            <xm:f>'Risk rating matrix'!$D$4</xm:f>
            <x14:dxf>
              <fill>
                <patternFill>
                  <bgColor rgb="FFFFC000"/>
                </patternFill>
              </fill>
            </x14:dxf>
          </x14:cfRule>
          <x14:cfRule type="containsText" priority="15" operator="containsText" id="{D9DE5B05-87D2-40BB-818E-9FD6F807ADB3}">
            <xm:f>NOT(ISERROR(SEARCH('Risk rating matrix'!$B$5,AA16)))</xm:f>
            <xm:f>'Risk rating matrix'!$B$5</xm:f>
            <x14:dxf>
              <fill>
                <patternFill>
                  <bgColor theme="6"/>
                </patternFill>
              </fill>
            </x14:dxf>
          </x14:cfRule>
          <xm:sqref>AA16:AA29</xm:sqref>
        </x14:conditionalFormatting>
        <x14:conditionalFormatting xmlns:xm="http://schemas.microsoft.com/office/excel/2006/main">
          <x14:cfRule type="containsText" priority="11" operator="containsText" id="{7C47C8AF-3E69-4011-A195-FBC1A593D869}">
            <xm:f>NOT(ISERROR(SEARCH('Risk rating matrix'!$A$9,AA16)))</xm:f>
            <xm:f>'Risk rating matrix'!$A$9</xm:f>
            <x14:dxf>
              <fill>
                <patternFill>
                  <bgColor theme="6"/>
                </patternFill>
              </fill>
            </x14:dxf>
          </x14:cfRule>
          <xm:sqref>AA16:AA29</xm:sqref>
        </x14:conditionalFormatting>
        <x14:conditionalFormatting xmlns:xm="http://schemas.microsoft.com/office/excel/2006/main">
          <x14:cfRule type="containsText" priority="7" operator="containsText" id="{5AE00E9B-C2DA-4961-B2DD-44514ACC94F5}">
            <xm:f>NOT(ISERROR(SEARCH('Risk rating matrix'!$C$4,AD15)))</xm:f>
            <xm:f>'Risk rating matrix'!$C$4</xm:f>
            <x14:dxf>
              <fill>
                <patternFill>
                  <bgColor rgb="FFFFFF00"/>
                </patternFill>
              </fill>
            </x14:dxf>
          </x14:cfRule>
          <x14:cfRule type="containsText" priority="8" operator="containsText" id="{97420B31-4AFD-4D6D-B79E-4CCAD35AB33E}">
            <xm:f>NOT(ISERROR(SEARCH('Risk rating matrix'!$E$4,AD15)))</xm:f>
            <xm:f>'Risk rating matrix'!$E$4</xm:f>
            <x14:dxf>
              <fill>
                <patternFill>
                  <bgColor rgb="FFFF0000"/>
                </patternFill>
              </fill>
            </x14:dxf>
          </x14:cfRule>
          <x14:cfRule type="containsText" priority="9" operator="containsText" id="{B0CAD216-F47C-4C7B-8030-2AF08E07B693}">
            <xm:f>NOT(ISERROR(SEARCH('Risk rating matrix'!$D$4,AD15)))</xm:f>
            <xm:f>'Risk rating matrix'!$D$4</xm:f>
            <x14:dxf>
              <fill>
                <patternFill>
                  <bgColor rgb="FFFFC000"/>
                </patternFill>
              </fill>
            </x14:dxf>
          </x14:cfRule>
          <x14:cfRule type="containsText" priority="10" operator="containsText" id="{E8B8B3B3-DF1D-4854-B58F-88FC9F19A88E}">
            <xm:f>NOT(ISERROR(SEARCH('Risk rating matrix'!$B$5,AD15)))</xm:f>
            <xm:f>'Risk rating matrix'!$B$5</xm:f>
            <x14:dxf>
              <fill>
                <patternFill>
                  <bgColor theme="6"/>
                </patternFill>
              </fill>
            </x14:dxf>
          </x14:cfRule>
          <xm:sqref>AD15</xm:sqref>
        </x14:conditionalFormatting>
        <x14:conditionalFormatting xmlns:xm="http://schemas.microsoft.com/office/excel/2006/main">
          <x14:cfRule type="containsText" priority="6" operator="containsText" id="{D57205F7-46E3-4AA4-B9AB-B7062B2D0AE0}">
            <xm:f>NOT(ISERROR(SEARCH('Risk rating matrix'!$A$9,AD15)))</xm:f>
            <xm:f>'Risk rating matrix'!$A$9</xm:f>
            <x14:dxf>
              <fill>
                <patternFill>
                  <bgColor theme="6"/>
                </patternFill>
              </fill>
            </x14:dxf>
          </x14:cfRule>
          <xm:sqref>AD15</xm:sqref>
        </x14:conditionalFormatting>
        <x14:conditionalFormatting xmlns:xm="http://schemas.microsoft.com/office/excel/2006/main">
          <x14:cfRule type="containsText" priority="2" operator="containsText" id="{5BA5D613-A5F5-4E36-ADDF-8F5F3EC912F4}">
            <xm:f>NOT(ISERROR(SEARCH('Risk rating matrix'!$C$4,AD16)))</xm:f>
            <xm:f>'Risk rating matrix'!$C$4</xm:f>
            <x14:dxf>
              <fill>
                <patternFill>
                  <bgColor rgb="FFFFFF00"/>
                </patternFill>
              </fill>
            </x14:dxf>
          </x14:cfRule>
          <x14:cfRule type="containsText" priority="3" operator="containsText" id="{D3E758C3-4ECC-4550-8F81-9E6F8B5B8AEF}">
            <xm:f>NOT(ISERROR(SEARCH('Risk rating matrix'!$E$4,AD16)))</xm:f>
            <xm:f>'Risk rating matrix'!$E$4</xm:f>
            <x14:dxf>
              <fill>
                <patternFill>
                  <bgColor rgb="FFFF0000"/>
                </patternFill>
              </fill>
            </x14:dxf>
          </x14:cfRule>
          <x14:cfRule type="containsText" priority="4" operator="containsText" id="{FD9B8380-B2E2-45DC-A817-1CEBADC19BB4}">
            <xm:f>NOT(ISERROR(SEARCH('Risk rating matrix'!$D$4,AD16)))</xm:f>
            <xm:f>'Risk rating matrix'!$D$4</xm:f>
            <x14:dxf>
              <fill>
                <patternFill>
                  <bgColor rgb="FFFFC000"/>
                </patternFill>
              </fill>
            </x14:dxf>
          </x14:cfRule>
          <x14:cfRule type="containsText" priority="5" operator="containsText" id="{6C5B300C-1B0E-461A-9BD8-4339FD582561}">
            <xm:f>NOT(ISERROR(SEARCH('Risk rating matrix'!$B$5,AD16)))</xm:f>
            <xm:f>'Risk rating matrix'!$B$5</xm:f>
            <x14:dxf>
              <fill>
                <patternFill>
                  <bgColor theme="6"/>
                </patternFill>
              </fill>
            </x14:dxf>
          </x14:cfRule>
          <xm:sqref>AD16:AD29</xm:sqref>
        </x14:conditionalFormatting>
        <x14:conditionalFormatting xmlns:xm="http://schemas.microsoft.com/office/excel/2006/main">
          <x14:cfRule type="containsText" priority="1" operator="containsText" id="{45340667-9341-4417-8337-9A1B788896DD}">
            <xm:f>NOT(ISERROR(SEARCH('Risk rating matrix'!$A$9,AD16)))</xm:f>
            <xm:f>'Risk rating matrix'!$A$9</xm:f>
            <x14:dxf>
              <fill>
                <patternFill>
                  <bgColor theme="6"/>
                </patternFill>
              </fill>
            </x14:dxf>
          </x14:cfRule>
          <xm:sqref>AD16:AD29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'Likelihood scale'!$A$5:$A$9</xm:f>
          </x14:formula1>
          <xm:sqref>T15:T23</xm:sqref>
        </x14:dataValidation>
        <x14:dataValidation type="list" allowBlank="1" showInputMessage="1" showErrorMessage="1">
          <x14:formula1>
            <xm:f>'Risk rating matrix'!$B$3:$F$3</xm:f>
          </x14:formula1>
          <xm:sqref>J24:J29 M24:M29 P24:P29 S24:S29</xm:sqref>
        </x14:dataValidation>
        <x14:dataValidation type="list" allowBlank="1" showInputMessage="1" showErrorMessage="1">
          <x14:formula1>
            <xm:f>'Risk rating matrix'!$A$4:$A$8</xm:f>
          </x14:formula1>
          <xm:sqref>K24:K29 N24:N29 Q24:Q29 T24:T29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AU4"/>
  <sheetViews>
    <sheetView zoomScale="60" zoomScaleNormal="60" zoomScalePageLayoutView="60" workbookViewId="0">
      <selection activeCell="L3" sqref="L3"/>
    </sheetView>
  </sheetViews>
  <sheetFormatPr defaultColWidth="8.85546875" defaultRowHeight="15" x14ac:dyDescent="0.25"/>
  <cols>
    <col min="20" max="20" width="9.28515625" customWidth="1"/>
    <col min="21" max="21" width="13" customWidth="1"/>
    <col min="24" max="25" width="8.85546875" customWidth="1"/>
    <col min="33" max="33" width="10.7109375" customWidth="1"/>
  </cols>
  <sheetData>
    <row r="1" spans="1:47" ht="60" customHeight="1" x14ac:dyDescent="0.25">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row>
    <row r="2" spans="1:47" x14ac:dyDescent="0.25">
      <c r="A2" s="105" t="s">
        <v>0</v>
      </c>
      <c r="B2" s="105"/>
      <c r="C2" s="152" t="str">
        <f>'2nd pass risk assessment'!C2</f>
        <v>XYZ</v>
      </c>
      <c r="D2" s="153"/>
      <c r="E2" s="153"/>
      <c r="F2" s="153"/>
      <c r="G2" s="154"/>
    </row>
    <row r="3" spans="1:47" x14ac:dyDescent="0.25">
      <c r="A3" s="150" t="s">
        <v>99</v>
      </c>
      <c r="B3" s="151"/>
      <c r="C3" s="152" t="str">
        <f>'2nd pass risk assessment'!C3</f>
        <v xml:space="preserve">Climate Risks to XYX </v>
      </c>
      <c r="D3" s="153"/>
      <c r="E3" s="153"/>
      <c r="F3" s="153"/>
      <c r="G3" s="154"/>
    </row>
    <row r="4" spans="1:47" x14ac:dyDescent="0.25">
      <c r="A4" s="150" t="s">
        <v>1</v>
      </c>
      <c r="B4" s="151"/>
      <c r="C4" s="147" t="str">
        <f>'2nd pass risk assessment'!C4</f>
        <v>Nov-Dec 2016</v>
      </c>
      <c r="D4" s="148"/>
      <c r="E4" s="148"/>
      <c r="F4" s="148"/>
      <c r="G4" s="149"/>
    </row>
  </sheetData>
  <mergeCells count="5">
    <mergeCell ref="C4:G4"/>
    <mergeCell ref="A4:B4"/>
    <mergeCell ref="A3:B3"/>
    <mergeCell ref="C2:G2"/>
    <mergeCell ref="C3:G3"/>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2" tint="-0.499984740745262"/>
  </sheetPr>
  <dimension ref="A1:C9"/>
  <sheetViews>
    <sheetView workbookViewId="0">
      <selection activeCell="A5" sqref="A5:A9"/>
    </sheetView>
  </sheetViews>
  <sheetFormatPr defaultColWidth="8.85546875" defaultRowHeight="15" x14ac:dyDescent="0.25"/>
  <cols>
    <col min="1" max="1" width="16.85546875" customWidth="1"/>
    <col min="2" max="2" width="49" customWidth="1"/>
    <col min="3" max="3" width="42.85546875" customWidth="1"/>
    <col min="4" max="4" width="20.28515625" customWidth="1"/>
    <col min="5" max="5" width="17" customWidth="1"/>
  </cols>
  <sheetData>
    <row r="1" spans="1:3" ht="60.75" customHeight="1" x14ac:dyDescent="0.25">
      <c r="C1" s="103"/>
    </row>
    <row r="2" spans="1:3" ht="15" customHeight="1" x14ac:dyDescent="0.25">
      <c r="A2" s="166" t="s">
        <v>159</v>
      </c>
      <c r="B2" s="166"/>
      <c r="C2" s="166"/>
    </row>
    <row r="3" spans="1:3" ht="65.25" customHeight="1" x14ac:dyDescent="0.25">
      <c r="A3" s="167"/>
      <c r="B3" s="167"/>
      <c r="C3" s="167"/>
    </row>
    <row r="4" spans="1:3" ht="105.75" thickBot="1" x14ac:dyDescent="0.3">
      <c r="A4" s="106" t="s">
        <v>222</v>
      </c>
      <c r="B4" s="107" t="s">
        <v>133</v>
      </c>
      <c r="C4" s="107" t="s">
        <v>134</v>
      </c>
    </row>
    <row r="5" spans="1:3" ht="38.25" thickBot="1" x14ac:dyDescent="0.3">
      <c r="A5" s="99" t="s">
        <v>135</v>
      </c>
      <c r="B5" s="65" t="s">
        <v>136</v>
      </c>
      <c r="C5" s="65" t="s">
        <v>137</v>
      </c>
    </row>
    <row r="6" spans="1:3" ht="19.5" thickBot="1" x14ac:dyDescent="0.3">
      <c r="A6" s="99" t="s">
        <v>3</v>
      </c>
      <c r="B6" s="65" t="s">
        <v>138</v>
      </c>
      <c r="C6" s="65" t="s">
        <v>139</v>
      </c>
    </row>
    <row r="7" spans="1:3" ht="30.75" thickBot="1" x14ac:dyDescent="0.3">
      <c r="A7" s="99" t="s">
        <v>4</v>
      </c>
      <c r="B7" s="65" t="s">
        <v>140</v>
      </c>
      <c r="C7" s="65" t="s">
        <v>141</v>
      </c>
    </row>
    <row r="8" spans="1:3" ht="30.75" thickBot="1" x14ac:dyDescent="0.3">
      <c r="A8" s="99" t="s">
        <v>5</v>
      </c>
      <c r="B8" s="65" t="s">
        <v>142</v>
      </c>
      <c r="C8" s="65" t="s">
        <v>143</v>
      </c>
    </row>
    <row r="9" spans="1:3" ht="30.75" thickBot="1" x14ac:dyDescent="0.3">
      <c r="A9" s="99" t="s">
        <v>6</v>
      </c>
      <c r="B9" s="65" t="s">
        <v>144</v>
      </c>
      <c r="C9" s="65" t="s">
        <v>145</v>
      </c>
    </row>
  </sheetData>
  <mergeCells count="1">
    <mergeCell ref="A2:C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2" tint="-0.499984740745262"/>
  </sheetPr>
  <dimension ref="A1:L10"/>
  <sheetViews>
    <sheetView zoomScale="90" zoomScaleNormal="90" zoomScalePageLayoutView="120" workbookViewId="0">
      <selection activeCell="A2" sqref="A2:F2"/>
    </sheetView>
  </sheetViews>
  <sheetFormatPr defaultColWidth="8.85546875" defaultRowHeight="15" x14ac:dyDescent="0.25"/>
  <cols>
    <col min="1" max="1" width="17.42578125" customWidth="1"/>
    <col min="2" max="2" width="29" customWidth="1"/>
    <col min="3" max="3" width="30" customWidth="1"/>
    <col min="4" max="4" width="30" hidden="1" customWidth="1"/>
    <col min="5" max="5" width="27.42578125" customWidth="1"/>
    <col min="6" max="6" width="27.7109375" customWidth="1"/>
    <col min="7" max="7" width="25.140625" customWidth="1"/>
    <col min="8" max="8" width="25" customWidth="1"/>
    <col min="9" max="9" width="21.140625" customWidth="1"/>
    <col min="10" max="10" width="18.85546875" customWidth="1"/>
    <col min="11" max="11" width="20.28515625" customWidth="1"/>
    <col min="12" max="12" width="17" customWidth="1"/>
  </cols>
  <sheetData>
    <row r="1" spans="1:12" ht="60" customHeight="1" x14ac:dyDescent="0.25">
      <c r="E1" s="103"/>
      <c r="F1" s="103"/>
    </row>
    <row r="2" spans="1:12" x14ac:dyDescent="0.25">
      <c r="A2" s="155" t="s">
        <v>146</v>
      </c>
      <c r="B2" s="156"/>
      <c r="C2" s="156"/>
      <c r="D2" s="156"/>
      <c r="E2" s="156"/>
      <c r="F2" s="156"/>
      <c r="J2" s="13"/>
      <c r="K2" s="13"/>
      <c r="L2" s="11"/>
    </row>
    <row r="3" spans="1:12" ht="19.5" thickBot="1" x14ac:dyDescent="0.3">
      <c r="A3" s="63"/>
      <c r="B3" s="108" t="s">
        <v>36</v>
      </c>
      <c r="C3" s="108" t="s">
        <v>37</v>
      </c>
      <c r="D3" s="108" t="s">
        <v>68</v>
      </c>
      <c r="E3" s="108" t="s">
        <v>86</v>
      </c>
      <c r="F3" s="109" t="s">
        <v>38</v>
      </c>
      <c r="J3" s="13"/>
      <c r="K3" s="13"/>
      <c r="L3" s="11"/>
    </row>
    <row r="4" spans="1:12" ht="150.75" thickBot="1" x14ac:dyDescent="0.3">
      <c r="A4" s="110" t="s">
        <v>223</v>
      </c>
      <c r="B4" s="6" t="s">
        <v>167</v>
      </c>
      <c r="C4" s="6" t="s">
        <v>21</v>
      </c>
      <c r="D4" s="31" t="s">
        <v>67</v>
      </c>
      <c r="E4" s="6" t="s">
        <v>14</v>
      </c>
      <c r="F4" s="6" t="s">
        <v>149</v>
      </c>
      <c r="J4" s="17"/>
      <c r="K4" s="8"/>
      <c r="L4" s="11"/>
    </row>
    <row r="5" spans="1:12" ht="45.75" thickBot="1" x14ac:dyDescent="0.3">
      <c r="A5" s="99" t="s">
        <v>9</v>
      </c>
      <c r="B5" s="3" t="s">
        <v>160</v>
      </c>
      <c r="C5" s="3" t="s">
        <v>150</v>
      </c>
      <c r="D5" s="3"/>
      <c r="E5" s="3" t="s">
        <v>19</v>
      </c>
      <c r="F5" s="3" t="s">
        <v>161</v>
      </c>
      <c r="J5" s="10"/>
      <c r="L5" s="11"/>
    </row>
    <row r="6" spans="1:12" ht="105.75" thickBot="1" x14ac:dyDescent="0.3">
      <c r="A6" s="99" t="s">
        <v>10</v>
      </c>
      <c r="B6" s="3" t="s">
        <v>166</v>
      </c>
      <c r="C6" s="3" t="s">
        <v>23</v>
      </c>
      <c r="D6" s="3"/>
      <c r="E6" s="3" t="s">
        <v>33</v>
      </c>
      <c r="F6" s="3" t="s">
        <v>20</v>
      </c>
      <c r="J6" s="18"/>
      <c r="L6" s="11"/>
    </row>
    <row r="7" spans="1:12" ht="105.75" thickBot="1" x14ac:dyDescent="0.3">
      <c r="A7" s="99" t="s">
        <v>11</v>
      </c>
      <c r="B7" s="3" t="s">
        <v>165</v>
      </c>
      <c r="C7" s="3" t="s">
        <v>22</v>
      </c>
      <c r="D7" s="3"/>
      <c r="E7" s="3" t="s">
        <v>34</v>
      </c>
      <c r="F7" s="3" t="s">
        <v>35</v>
      </c>
      <c r="J7" s="18"/>
      <c r="L7" s="11"/>
    </row>
    <row r="8" spans="1:12" ht="90.75" thickBot="1" x14ac:dyDescent="0.3">
      <c r="A8" s="99" t="s">
        <v>12</v>
      </c>
      <c r="B8" s="3" t="s">
        <v>30</v>
      </c>
      <c r="C8" s="3" t="s">
        <v>164</v>
      </c>
      <c r="D8" s="3"/>
      <c r="E8" s="3" t="s">
        <v>32</v>
      </c>
      <c r="F8" s="3" t="s">
        <v>162</v>
      </c>
      <c r="J8" s="18"/>
      <c r="L8" s="11"/>
    </row>
    <row r="9" spans="1:12" ht="45.75" thickBot="1" x14ac:dyDescent="0.3">
      <c r="A9" s="99" t="s">
        <v>13</v>
      </c>
      <c r="B9" s="3" t="s">
        <v>29</v>
      </c>
      <c r="C9" s="3" t="s">
        <v>28</v>
      </c>
      <c r="D9" s="3"/>
      <c r="E9" s="3" t="s">
        <v>31</v>
      </c>
      <c r="F9" s="3" t="s">
        <v>163</v>
      </c>
      <c r="J9" s="18"/>
      <c r="L9" s="11"/>
    </row>
    <row r="10" spans="1:12" ht="30.75" thickBot="1" x14ac:dyDescent="0.3">
      <c r="A10" s="99" t="s">
        <v>39</v>
      </c>
      <c r="B10" s="3" t="s">
        <v>40</v>
      </c>
      <c r="C10" s="3" t="s">
        <v>41</v>
      </c>
      <c r="D10" s="3"/>
      <c r="E10" s="3" t="s">
        <v>42</v>
      </c>
      <c r="F10" s="3" t="s">
        <v>43</v>
      </c>
    </row>
  </sheetData>
  <mergeCells count="1">
    <mergeCell ref="A2:F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2" tint="-0.499984740745262"/>
  </sheetPr>
  <dimension ref="A1:M13"/>
  <sheetViews>
    <sheetView workbookViewId="0">
      <selection activeCell="B3" sqref="B3:F3"/>
    </sheetView>
  </sheetViews>
  <sheetFormatPr defaultColWidth="8.85546875" defaultRowHeight="15" x14ac:dyDescent="0.25"/>
  <cols>
    <col min="1" max="1" width="14.85546875" customWidth="1"/>
    <col min="2" max="2" width="11.85546875" bestFit="1" customWidth="1"/>
    <col min="3" max="3" width="8.42578125" bestFit="1" customWidth="1"/>
    <col min="4" max="4" width="9.85546875" bestFit="1" customWidth="1"/>
    <col min="5" max="5" width="8.42578125" bestFit="1" customWidth="1"/>
    <col min="6" max="6" width="12" bestFit="1" customWidth="1"/>
    <col min="7" max="7" width="25" customWidth="1"/>
    <col min="8" max="8" width="21.140625" customWidth="1"/>
    <col min="9" max="9" width="18.85546875" customWidth="1"/>
    <col min="10" max="10" width="20.28515625" customWidth="1"/>
    <col min="11" max="11" width="17" customWidth="1"/>
  </cols>
  <sheetData>
    <row r="1" spans="1:13" ht="62.25" customHeight="1" x14ac:dyDescent="0.25">
      <c r="A1" s="12"/>
      <c r="B1" s="8"/>
      <c r="C1" s="8"/>
      <c r="D1" s="8"/>
      <c r="E1" s="9"/>
      <c r="F1" s="9"/>
      <c r="G1" s="10"/>
      <c r="H1" s="10"/>
      <c r="I1" s="10"/>
      <c r="J1" s="10"/>
      <c r="K1" s="8"/>
      <c r="L1" s="8"/>
      <c r="M1" s="8"/>
    </row>
    <row r="2" spans="1:13" ht="15.75" thickBot="1" x14ac:dyDescent="0.3">
      <c r="B2" s="157" t="s">
        <v>8</v>
      </c>
      <c r="C2" s="157"/>
      <c r="D2" s="157"/>
      <c r="E2" s="157"/>
      <c r="F2" s="157"/>
      <c r="G2" s="13"/>
      <c r="H2" s="10"/>
      <c r="I2" s="10"/>
      <c r="J2" s="10"/>
      <c r="K2" s="8"/>
      <c r="L2" s="8"/>
      <c r="M2" s="8"/>
    </row>
    <row r="3" spans="1:13" ht="19.5" thickBot="1" x14ac:dyDescent="0.3">
      <c r="A3" s="99" t="s">
        <v>7</v>
      </c>
      <c r="B3" s="111" t="s">
        <v>13</v>
      </c>
      <c r="C3" s="111" t="s">
        <v>12</v>
      </c>
      <c r="D3" s="111" t="s">
        <v>11</v>
      </c>
      <c r="E3" s="111" t="s">
        <v>10</v>
      </c>
      <c r="F3" s="111" t="s">
        <v>9</v>
      </c>
      <c r="H3" s="10"/>
      <c r="I3" s="10"/>
      <c r="J3" s="10"/>
      <c r="K3" s="8"/>
      <c r="L3" s="8"/>
      <c r="M3" s="8"/>
    </row>
    <row r="4" spans="1:13" ht="38.25" thickBot="1" x14ac:dyDescent="0.3">
      <c r="A4" s="99" t="s">
        <v>2</v>
      </c>
      <c r="B4" s="14" t="s">
        <v>27</v>
      </c>
      <c r="C4" s="14" t="s">
        <v>27</v>
      </c>
      <c r="D4" s="19" t="s">
        <v>25</v>
      </c>
      <c r="E4" s="15" t="s">
        <v>24</v>
      </c>
      <c r="F4" s="15" t="s">
        <v>24</v>
      </c>
      <c r="H4" s="10"/>
      <c r="I4" s="10"/>
      <c r="J4" s="10"/>
      <c r="K4" s="8"/>
      <c r="L4" s="8"/>
      <c r="M4" s="8"/>
    </row>
    <row r="5" spans="1:13" ht="19.5" thickBot="1" x14ac:dyDescent="0.3">
      <c r="A5" s="99" t="s">
        <v>3</v>
      </c>
      <c r="B5" s="16" t="s">
        <v>26</v>
      </c>
      <c r="C5" s="14" t="s">
        <v>27</v>
      </c>
      <c r="D5" s="19" t="s">
        <v>25</v>
      </c>
      <c r="E5" s="19" t="s">
        <v>25</v>
      </c>
      <c r="F5" s="15" t="s">
        <v>24</v>
      </c>
      <c r="H5" s="10"/>
      <c r="I5" s="10"/>
      <c r="J5" s="10"/>
      <c r="K5" s="8"/>
      <c r="L5" s="8"/>
      <c r="M5" s="8"/>
    </row>
    <row r="6" spans="1:13" ht="19.5" thickBot="1" x14ac:dyDescent="0.3">
      <c r="A6" s="99" t="s">
        <v>4</v>
      </c>
      <c r="B6" s="16" t="s">
        <v>26</v>
      </c>
      <c r="C6" s="14" t="s">
        <v>27</v>
      </c>
      <c r="D6" s="14" t="s">
        <v>27</v>
      </c>
      <c r="E6" s="19" t="s">
        <v>25</v>
      </c>
      <c r="F6" s="19" t="s">
        <v>25</v>
      </c>
      <c r="H6" s="10"/>
      <c r="I6" s="10"/>
      <c r="J6" s="10"/>
      <c r="K6" s="8"/>
      <c r="L6" s="8"/>
      <c r="M6" s="8"/>
    </row>
    <row r="7" spans="1:13" ht="19.5" thickBot="1" x14ac:dyDescent="0.3">
      <c r="A7" s="99" t="s">
        <v>5</v>
      </c>
      <c r="B7" s="16" t="s">
        <v>26</v>
      </c>
      <c r="C7" s="16" t="s">
        <v>26</v>
      </c>
      <c r="D7" s="14" t="s">
        <v>27</v>
      </c>
      <c r="E7" s="14" t="s">
        <v>27</v>
      </c>
      <c r="F7" s="14" t="s">
        <v>27</v>
      </c>
      <c r="H7" s="10"/>
      <c r="I7" s="10"/>
      <c r="J7" s="10"/>
      <c r="K7" s="8"/>
      <c r="L7" s="8"/>
      <c r="M7" s="8"/>
    </row>
    <row r="8" spans="1:13" ht="19.5" thickBot="1" x14ac:dyDescent="0.3">
      <c r="A8" s="99" t="s">
        <v>6</v>
      </c>
      <c r="B8" s="16" t="s">
        <v>26</v>
      </c>
      <c r="C8" s="16" t="s">
        <v>26</v>
      </c>
      <c r="D8" s="16" t="s">
        <v>26</v>
      </c>
      <c r="E8" s="16" t="s">
        <v>26</v>
      </c>
      <c r="F8" s="14" t="s">
        <v>27</v>
      </c>
      <c r="H8" s="10"/>
      <c r="I8" s="10"/>
      <c r="J8" s="10"/>
      <c r="K8" s="8"/>
      <c r="L8" s="8"/>
      <c r="M8" s="8"/>
    </row>
    <row r="9" spans="1:13" ht="19.5" thickBot="1" x14ac:dyDescent="0.3">
      <c r="A9" s="99" t="s">
        <v>39</v>
      </c>
      <c r="B9" s="21" t="s">
        <v>39</v>
      </c>
      <c r="C9" s="21" t="s">
        <v>39</v>
      </c>
      <c r="D9" s="21" t="s">
        <v>39</v>
      </c>
      <c r="E9" s="21" t="s">
        <v>39</v>
      </c>
      <c r="F9" s="21" t="s">
        <v>39</v>
      </c>
      <c r="G9" s="10"/>
      <c r="H9" s="10"/>
      <c r="I9" s="10"/>
      <c r="J9" s="10"/>
      <c r="K9" s="8"/>
      <c r="L9" s="8"/>
      <c r="M9" s="8"/>
    </row>
    <row r="10" spans="1:13" x14ac:dyDescent="0.25">
      <c r="A10" s="8"/>
      <c r="B10" s="8"/>
      <c r="C10" s="8"/>
      <c r="D10" s="8"/>
      <c r="E10" s="9"/>
      <c r="F10" s="9"/>
      <c r="G10" s="10"/>
      <c r="H10" s="10"/>
      <c r="I10" s="10"/>
      <c r="J10" s="10"/>
      <c r="K10" s="8"/>
      <c r="L10" s="8"/>
      <c r="M10" s="8"/>
    </row>
    <row r="11" spans="1:13" x14ac:dyDescent="0.25">
      <c r="A11" s="7"/>
      <c r="J11" s="8"/>
      <c r="K11" s="8"/>
      <c r="L11" s="8"/>
      <c r="M11" s="8"/>
    </row>
    <row r="12" spans="1:13" x14ac:dyDescent="0.25">
      <c r="A12" s="64" t="s">
        <v>168</v>
      </c>
      <c r="J12" s="8"/>
      <c r="K12" s="8"/>
      <c r="L12" s="8"/>
      <c r="M12" s="8"/>
    </row>
    <row r="13" spans="1:13" x14ac:dyDescent="0.25">
      <c r="A13" s="158"/>
      <c r="B13" s="158"/>
      <c r="C13" s="158"/>
      <c r="D13" s="158"/>
      <c r="E13" s="158"/>
      <c r="J13" s="8"/>
      <c r="K13" s="8"/>
      <c r="L13" s="8"/>
      <c r="M13" s="8"/>
    </row>
  </sheetData>
  <mergeCells count="2">
    <mergeCell ref="B2:F2"/>
    <mergeCell ref="A13:E13"/>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
  <sheetViews>
    <sheetView topLeftCell="A2" workbookViewId="0">
      <selection activeCell="C4" sqref="C4"/>
    </sheetView>
  </sheetViews>
  <sheetFormatPr defaultColWidth="8.85546875" defaultRowHeight="15" x14ac:dyDescent="0.25"/>
  <cols>
    <col min="1" max="1" width="15.42578125" style="22" customWidth="1"/>
    <col min="2" max="2" width="11.28515625" style="22" customWidth="1"/>
    <col min="3" max="3" width="15.7109375" style="22" customWidth="1"/>
    <col min="4" max="6" width="11.85546875" style="22" customWidth="1"/>
    <col min="7" max="7" width="16.140625" style="22" customWidth="1"/>
    <col min="8" max="14" width="13.7109375" style="22" customWidth="1"/>
    <col min="15" max="18" width="11.85546875" style="22" hidden="1" customWidth="1"/>
    <col min="19" max="19" width="12.7109375" style="22" hidden="1" customWidth="1"/>
    <col min="20" max="20" width="10.85546875" style="22" hidden="1" customWidth="1"/>
    <col min="21" max="21" width="14.7109375" style="22" hidden="1" customWidth="1"/>
    <col min="22" max="23" width="13.7109375" style="22" hidden="1" customWidth="1"/>
    <col min="24" max="42" width="0" style="22" hidden="1" customWidth="1"/>
    <col min="43" max="16384" width="8.85546875" style="22"/>
  </cols>
  <sheetData>
    <row r="1" spans="2:46" ht="57" hidden="1" customHeight="1" x14ac:dyDescent="0.25">
      <c r="B1" s="26"/>
      <c r="C1" s="26"/>
      <c r="D1" s="27"/>
      <c r="E1" s="27"/>
      <c r="F1" s="27"/>
      <c r="G1" s="27"/>
      <c r="H1" s="27"/>
      <c r="I1" s="27"/>
      <c r="J1" s="27"/>
      <c r="K1" s="27"/>
      <c r="L1" s="27"/>
      <c r="M1" s="27"/>
      <c r="N1" s="27"/>
      <c r="O1" s="27"/>
      <c r="P1" s="27"/>
      <c r="Q1" s="27"/>
      <c r="R1" s="27"/>
      <c r="S1" s="27"/>
      <c r="T1" s="27"/>
      <c r="U1" s="27"/>
      <c r="V1" s="27"/>
      <c r="W1" s="27"/>
    </row>
    <row r="2" spans="2:46" ht="25.5" customHeight="1" x14ac:dyDescent="0.25">
      <c r="B2" s="160"/>
      <c r="C2" s="160"/>
      <c r="D2" s="160"/>
      <c r="E2" s="160"/>
      <c r="F2" s="160"/>
      <c r="G2" s="160"/>
      <c r="H2" s="160"/>
      <c r="I2" s="160"/>
      <c r="J2" s="160"/>
      <c r="K2" s="160"/>
      <c r="L2" s="160"/>
      <c r="M2" s="160"/>
      <c r="N2" s="160"/>
      <c r="O2" s="27"/>
      <c r="P2" s="27"/>
      <c r="Q2" s="27"/>
      <c r="R2" s="27"/>
      <c r="S2" s="27"/>
      <c r="T2" s="27"/>
      <c r="U2" s="27"/>
      <c r="V2" s="27"/>
      <c r="W2" s="27"/>
    </row>
    <row r="3" spans="2:46" ht="45" x14ac:dyDescent="0.25">
      <c r="B3" s="40"/>
      <c r="C3" s="40"/>
      <c r="D3" s="39" t="s">
        <v>180</v>
      </c>
      <c r="E3" s="39" t="s">
        <v>209</v>
      </c>
      <c r="F3" s="39" t="s">
        <v>181</v>
      </c>
      <c r="G3" s="39" t="s">
        <v>210</v>
      </c>
      <c r="H3" s="39" t="s">
        <v>211</v>
      </c>
      <c r="I3" s="39" t="s">
        <v>213</v>
      </c>
      <c r="J3" s="39" t="s">
        <v>212</v>
      </c>
      <c r="K3" s="39" t="s">
        <v>214</v>
      </c>
      <c r="L3" s="39" t="s">
        <v>215</v>
      </c>
      <c r="M3" s="39" t="s">
        <v>216</v>
      </c>
      <c r="N3" s="39" t="s">
        <v>98</v>
      </c>
      <c r="O3" s="30" t="s">
        <v>84</v>
      </c>
      <c r="P3" s="24" t="s">
        <v>69</v>
      </c>
      <c r="Q3" s="24" t="s">
        <v>70</v>
      </c>
      <c r="R3" s="24" t="s">
        <v>71</v>
      </c>
      <c r="S3" s="23" t="s">
        <v>62</v>
      </c>
      <c r="T3" s="23" t="s">
        <v>63</v>
      </c>
      <c r="U3" s="23" t="s">
        <v>64</v>
      </c>
      <c r="V3" s="30" t="s">
        <v>65</v>
      </c>
      <c r="W3" s="32"/>
      <c r="X3" s="22" t="s">
        <v>72</v>
      </c>
      <c r="Y3" s="24" t="s">
        <v>69</v>
      </c>
      <c r="Z3" s="24" t="s">
        <v>70</v>
      </c>
      <c r="AA3" s="24" t="s">
        <v>71</v>
      </c>
    </row>
    <row r="4" spans="2:46" ht="60" x14ac:dyDescent="0.25">
      <c r="B4" s="49"/>
      <c r="C4" s="41" t="str">
        <f>IF('2nd pass risk assessment'!A15="","",'2nd pass risk assessment'!A15)</f>
        <v xml:space="preserve">e.g. effect of high temperature on road pavement </v>
      </c>
      <c r="D4" s="42">
        <f>IFERROR((VLOOKUP('2nd pass risk assessment'!L15,'Preset options'!$D$1:$E$5,2,FALSE)),"")</f>
        <v>2</v>
      </c>
      <c r="E4" s="42">
        <f>IFERROR((VLOOKUP('2nd pass risk assessment'!O15,'Preset options'!$D$1:$E$5,2,FALSE)),"")</f>
        <v>2</v>
      </c>
      <c r="F4" s="42" t="str">
        <f>IFERROR((VLOOKUP('2nd pass risk assessment'!R15,'Preset options'!$D$1:$E$5,2,FALSE)),"")</f>
        <v/>
      </c>
      <c r="G4" s="42" t="str">
        <f>IFERROR((VLOOKUP('2nd pass risk assessment'!U15,'Preset options'!$D$1:$E$5,2,FALSE)),"")</f>
        <v/>
      </c>
      <c r="H4" s="42" t="str">
        <f>IFERROR((VLOOKUP('2nd pass risk assessment'!X15,'Preset options'!$D$1:$E$5,2,FALSE)),"")</f>
        <v/>
      </c>
      <c r="I4" s="42" t="str">
        <f>IFERROR((VLOOKUP('2nd pass risk assessment'!AA15,'Preset options'!$D$1:$E$5,2,FALSE)),"")</f>
        <v/>
      </c>
      <c r="J4" s="42" t="str">
        <f>IFERROR((VLOOKUP('2nd pass risk assessment'!AD15,'Preset options'!$D$1:$E$5,2,FALSE)),"")</f>
        <v/>
      </c>
      <c r="K4" s="42" t="str">
        <f>IFERROR((VLOOKUP('2nd pass risk assessment'!AG15,'Preset options'!$D$1:$E$5,2,FALSE)),"")</f>
        <v/>
      </c>
      <c r="L4" s="42" t="str">
        <f>IFERROR((VLOOKUP('2nd pass risk assessment'!AJ15,'Preset options'!$D$1:$E$5,2,FALSE)),"")</f>
        <v/>
      </c>
      <c r="M4" s="42" t="str">
        <f>IFERROR((VLOOKUP('2nd pass risk assessment'!AM15,'Preset options'!$D$1:$E$5,2,FALSE)),"")</f>
        <v/>
      </c>
      <c r="N4" s="43">
        <f>AVERAGE(D4:H4)</f>
        <v>2</v>
      </c>
      <c r="O4" s="24">
        <v>1</v>
      </c>
      <c r="P4" s="16" t="s">
        <v>26</v>
      </c>
      <c r="Q4" s="34">
        <v>1</v>
      </c>
      <c r="R4" s="34">
        <v>1</v>
      </c>
      <c r="S4" s="24" t="str">
        <f>IFERROR((VLOOKUP(#REF!,'Preset options'!$D$1:$E$5,2,FALSE)),"")</f>
        <v/>
      </c>
      <c r="T4" s="24" t="str">
        <f>IFERROR((VLOOKUP(#REF!,'Preset options'!$D$1:$E$5,2,FALSE)),"")</f>
        <v/>
      </c>
      <c r="U4" s="24" t="str">
        <f>IFERROR((VLOOKUP(#REF!,'Preset options'!$D$1:$E$5,2,FALSE)),"")</f>
        <v/>
      </c>
      <c r="V4" s="24" t="str">
        <f>IFERROR((VLOOKUP(#REF!,'Preset options'!$D$1:$E$5,2,FALSE)),"")</f>
        <v/>
      </c>
      <c r="W4" s="33"/>
      <c r="X4" s="22">
        <v>1</v>
      </c>
      <c r="Y4" s="16" t="s">
        <v>73</v>
      </c>
      <c r="Z4" s="34">
        <v>1</v>
      </c>
      <c r="AA4" s="34">
        <v>1</v>
      </c>
      <c r="AR4" s="22" t="s">
        <v>26</v>
      </c>
      <c r="AS4" s="22">
        <v>2</v>
      </c>
      <c r="AT4" s="22">
        <v>3</v>
      </c>
    </row>
    <row r="5" spans="2:46" ht="18.75" x14ac:dyDescent="0.25">
      <c r="B5" s="50"/>
      <c r="C5" s="41" t="str">
        <f>IF('2nd pass risk assessment'!A16="","",'2nd pass risk assessment'!A16)</f>
        <v/>
      </c>
      <c r="D5" s="42" t="str">
        <f>IFERROR((VLOOKUP('2nd pass risk assessment'!L16,'Preset options'!$D$1:$E$5,2,FALSE)),"")</f>
        <v/>
      </c>
      <c r="E5" s="42" t="str">
        <f>IFERROR((VLOOKUP('2nd pass risk assessment'!O16,'Preset options'!$D$1:$E$5,2,FALSE)),"")</f>
        <v/>
      </c>
      <c r="F5" s="42" t="str">
        <f>IFERROR((VLOOKUP('2nd pass risk assessment'!R16,'Preset options'!$D$1:$E$5,2,FALSE)),"")</f>
        <v/>
      </c>
      <c r="G5" s="42" t="str">
        <f>IFERROR((VLOOKUP('2nd pass risk assessment'!U16,'Preset options'!$D$1:$E$5,2,FALSE)),"")</f>
        <v/>
      </c>
      <c r="H5" s="42" t="str">
        <f>IFERROR((VLOOKUP('2nd pass risk assessment'!X16,'Preset options'!$D$1:$E$5,2,FALSE)),"")</f>
        <v/>
      </c>
      <c r="I5" s="42" t="str">
        <f>IFERROR((VLOOKUP('2nd pass risk assessment'!AA16,'Preset options'!$D$1:$E$5,2,FALSE)),"")</f>
        <v/>
      </c>
      <c r="J5" s="42" t="str">
        <f>IFERROR((VLOOKUP('2nd pass risk assessment'!AD16,'Preset options'!$D$1:$E$5,2,FALSE)),"")</f>
        <v/>
      </c>
      <c r="K5" s="42" t="str">
        <f>IFERROR((VLOOKUP('2nd pass risk assessment'!AG16,'Preset options'!$D$1:$E$5,2,FALSE)),"")</f>
        <v/>
      </c>
      <c r="L5" s="42" t="str">
        <f>IFERROR((VLOOKUP('2nd pass risk assessment'!AJ16,'Preset options'!$D$1:$E$5,2,FALSE)),"")</f>
        <v/>
      </c>
      <c r="M5" s="42" t="str">
        <f>IFERROR((VLOOKUP('2nd pass risk assessment'!AM16,'Preset options'!$D$1:$E$5,2,FALSE)),"")</f>
        <v/>
      </c>
      <c r="N5" s="43" t="e">
        <f t="shared" ref="N5:N18" si="0">AVERAGE(D5:H5)</f>
        <v>#DIV/0!</v>
      </c>
      <c r="O5" s="24">
        <v>2</v>
      </c>
      <c r="P5" s="14" t="s">
        <v>27</v>
      </c>
      <c r="Q5" s="34">
        <v>1</v>
      </c>
      <c r="R5" s="34">
        <v>1</v>
      </c>
      <c r="S5" s="24" t="str">
        <f>IFERROR((VLOOKUP(#REF!,'Preset options'!$D$1:$E$5,2,FALSE)),"")</f>
        <v/>
      </c>
      <c r="T5" s="24" t="str">
        <f>IFERROR((VLOOKUP(#REF!,'Preset options'!$D$1:$E$5,2,FALSE)),"")</f>
        <v/>
      </c>
      <c r="U5" s="24" t="str">
        <f>IFERROR((VLOOKUP(#REF!,'Preset options'!$D$1:$E$5,2,FALSE)),"")</f>
        <v/>
      </c>
      <c r="V5" s="24" t="str">
        <f>IFERROR((VLOOKUP(#REF!,'Preset options'!$D$1:$E$5,2,FALSE)),"")</f>
        <v/>
      </c>
      <c r="W5" s="33"/>
      <c r="X5" s="22">
        <v>2</v>
      </c>
      <c r="Y5" s="14" t="s">
        <v>74</v>
      </c>
      <c r="Z5" s="34">
        <v>1</v>
      </c>
      <c r="AA5" s="34">
        <v>1</v>
      </c>
      <c r="AR5" s="22" t="s">
        <v>27</v>
      </c>
      <c r="AS5" s="22">
        <v>2</v>
      </c>
      <c r="AT5" s="22">
        <v>3</v>
      </c>
    </row>
    <row r="6" spans="2:46" ht="18.75" x14ac:dyDescent="0.25">
      <c r="B6" s="50"/>
      <c r="C6" s="41" t="str">
        <f>IF('2nd pass risk assessment'!A17="","",'2nd pass risk assessment'!A17)</f>
        <v/>
      </c>
      <c r="D6" s="42" t="str">
        <f>IFERROR((VLOOKUP('2nd pass risk assessment'!L17,'Preset options'!$D$1:$E$5,2,FALSE)),"")</f>
        <v/>
      </c>
      <c r="E6" s="42" t="str">
        <f>IFERROR((VLOOKUP('2nd pass risk assessment'!O17,'Preset options'!$D$1:$E$5,2,FALSE)),"")</f>
        <v/>
      </c>
      <c r="F6" s="42" t="str">
        <f>IFERROR((VLOOKUP('2nd pass risk assessment'!R17,'Preset options'!$D$1:$E$5,2,FALSE)),"")</f>
        <v/>
      </c>
      <c r="G6" s="42" t="str">
        <f>IFERROR((VLOOKUP('2nd pass risk assessment'!U17,'Preset options'!$D$1:$E$5,2,FALSE)),"")</f>
        <v/>
      </c>
      <c r="H6" s="42" t="str">
        <f>IFERROR((VLOOKUP('2nd pass risk assessment'!X17,'Preset options'!$D$1:$E$5,2,FALSE)),"")</f>
        <v/>
      </c>
      <c r="I6" s="42" t="str">
        <f>IFERROR((VLOOKUP('2nd pass risk assessment'!AA17,'Preset options'!$D$1:$E$5,2,FALSE)),"")</f>
        <v/>
      </c>
      <c r="J6" s="42" t="str">
        <f>IFERROR((VLOOKUP('2nd pass risk assessment'!AD17,'Preset options'!$D$1:$E$5,2,FALSE)),"")</f>
        <v/>
      </c>
      <c r="K6" s="42" t="str">
        <f>IFERROR((VLOOKUP('2nd pass risk assessment'!AG17,'Preset options'!$D$1:$E$5,2,FALSE)),"")</f>
        <v/>
      </c>
      <c r="L6" s="42" t="str">
        <f>IFERROR((VLOOKUP('2nd pass risk assessment'!AJ17,'Preset options'!$D$1:$E$5,2,FALSE)),"")</f>
        <v/>
      </c>
      <c r="M6" s="42" t="str">
        <f>IFERROR((VLOOKUP('2nd pass risk assessment'!AM17,'Preset options'!$D$1:$E$5,2,FALSE)),"")</f>
        <v/>
      </c>
      <c r="N6" s="43" t="e">
        <f t="shared" si="0"/>
        <v>#DIV/0!</v>
      </c>
      <c r="O6" s="24"/>
      <c r="P6" s="24"/>
      <c r="Q6" s="24"/>
      <c r="R6" s="24"/>
      <c r="S6" s="24" t="str">
        <f>IFERROR((VLOOKUP(#REF!,'Preset options'!$D$1:$E$5,2,FALSE)),"")</f>
        <v/>
      </c>
      <c r="T6" s="24" t="str">
        <f>IFERROR((VLOOKUP(#REF!,'Preset options'!$D$1:$E$5,2,FALSE)),"")</f>
        <v/>
      </c>
      <c r="U6" s="24" t="str">
        <f>IFERROR((VLOOKUP(#REF!,'Preset options'!$D$1:$E$5,2,FALSE)),"")</f>
        <v/>
      </c>
      <c r="V6" s="24" t="str">
        <f>IFERROR((VLOOKUP(#REF!,'Preset options'!$D$1:$E$5,2,FALSE)),"")</f>
        <v/>
      </c>
      <c r="W6" s="33"/>
      <c r="AR6" s="22" t="s">
        <v>25</v>
      </c>
      <c r="AS6" s="22">
        <v>2</v>
      </c>
      <c r="AT6" s="22">
        <v>3</v>
      </c>
    </row>
    <row r="7" spans="2:46" ht="18.75" x14ac:dyDescent="0.25">
      <c r="B7" s="50"/>
      <c r="C7" s="41" t="str">
        <f>IF('2nd pass risk assessment'!A18="","",'2nd pass risk assessment'!A18)</f>
        <v/>
      </c>
      <c r="D7" s="42" t="str">
        <f>IFERROR((VLOOKUP('2nd pass risk assessment'!L18,'Preset options'!$D$1:$E$5,2,FALSE)),"")</f>
        <v/>
      </c>
      <c r="E7" s="42" t="str">
        <f>IFERROR((VLOOKUP('2nd pass risk assessment'!O18,'Preset options'!$D$1:$E$5,2,FALSE)),"")</f>
        <v/>
      </c>
      <c r="F7" s="42" t="str">
        <f>IFERROR((VLOOKUP('2nd pass risk assessment'!R18,'Preset options'!$D$1:$E$5,2,FALSE)),"")</f>
        <v/>
      </c>
      <c r="G7" s="42" t="str">
        <f>IFERROR((VLOOKUP('2nd pass risk assessment'!U18,'Preset options'!$D$1:$E$5,2,FALSE)),"")</f>
        <v/>
      </c>
      <c r="H7" s="42" t="str">
        <f>IFERROR((VLOOKUP('2nd pass risk assessment'!X18,'Preset options'!$D$1:$E$5,2,FALSE)),"")</f>
        <v/>
      </c>
      <c r="I7" s="42" t="str">
        <f>IFERROR((VLOOKUP('2nd pass risk assessment'!AA18,'Preset options'!$D$1:$E$5,2,FALSE)),"")</f>
        <v/>
      </c>
      <c r="J7" s="42" t="str">
        <f>IFERROR((VLOOKUP('2nd pass risk assessment'!AD18,'Preset options'!$D$1:$E$5,2,FALSE)),"")</f>
        <v/>
      </c>
      <c r="K7" s="42" t="str">
        <f>IFERROR((VLOOKUP('2nd pass risk assessment'!AG18,'Preset options'!$D$1:$E$5,2,FALSE)),"")</f>
        <v/>
      </c>
      <c r="L7" s="42" t="str">
        <f>IFERROR((VLOOKUP('2nd pass risk assessment'!AJ18,'Preset options'!$D$1:$E$5,2,FALSE)),"")</f>
        <v/>
      </c>
      <c r="M7" s="42" t="str">
        <f>IFERROR((VLOOKUP('2nd pass risk assessment'!AM18,'Preset options'!$D$1:$E$5,2,FALSE)),"")</f>
        <v/>
      </c>
      <c r="N7" s="43" t="e">
        <f t="shared" si="0"/>
        <v>#DIV/0!</v>
      </c>
      <c r="O7" s="24">
        <v>4</v>
      </c>
      <c r="P7" s="15" t="s">
        <v>24</v>
      </c>
      <c r="Q7" s="34">
        <v>1</v>
      </c>
      <c r="R7" s="34">
        <v>1</v>
      </c>
      <c r="S7" s="24" t="str">
        <f>IFERROR((VLOOKUP(#REF!,'Preset options'!$D$1:$E$5,2,FALSE)),"")</f>
        <v/>
      </c>
      <c r="T7" s="24" t="str">
        <f>IFERROR((VLOOKUP(#REF!,'Preset options'!$D$1:$E$5,2,FALSE)),"")</f>
        <v/>
      </c>
      <c r="U7" s="24" t="str">
        <f>IFERROR((VLOOKUP(#REF!,'Preset options'!$D$1:$E$5,2,FALSE)),"")</f>
        <v/>
      </c>
      <c r="V7" s="24" t="str">
        <f>IFERROR((VLOOKUP(#REF!,'Preset options'!$D$1:$E$5,2,FALSE)),"")</f>
        <v/>
      </c>
      <c r="W7" s="33"/>
      <c r="X7" s="22">
        <v>4</v>
      </c>
      <c r="Y7" s="15" t="s">
        <v>75</v>
      </c>
      <c r="Z7" s="34">
        <v>1</v>
      </c>
      <c r="AA7" s="34">
        <v>1</v>
      </c>
      <c r="AR7" s="22" t="s">
        <v>24</v>
      </c>
      <c r="AS7" s="22">
        <v>2</v>
      </c>
      <c r="AT7" s="22">
        <v>3</v>
      </c>
    </row>
    <row r="8" spans="2:46" ht="18.75" x14ac:dyDescent="0.25">
      <c r="B8" s="50"/>
      <c r="C8" s="41" t="str">
        <f>IF('2nd pass risk assessment'!A19="","",'2nd pass risk assessment'!A19)</f>
        <v/>
      </c>
      <c r="D8" s="42" t="str">
        <f>IFERROR((VLOOKUP('2nd pass risk assessment'!L19,'Preset options'!$D$1:$E$5,2,FALSE)),"")</f>
        <v/>
      </c>
      <c r="E8" s="42" t="str">
        <f>IFERROR((VLOOKUP('2nd pass risk assessment'!O19,'Preset options'!$D$1:$E$5,2,FALSE)),"")</f>
        <v/>
      </c>
      <c r="F8" s="42" t="str">
        <f>IFERROR((VLOOKUP('2nd pass risk assessment'!R19,'Preset options'!$D$1:$E$5,2,FALSE)),"")</f>
        <v/>
      </c>
      <c r="G8" s="42" t="str">
        <f>IFERROR((VLOOKUP('2nd pass risk assessment'!U19,'Preset options'!$D$1:$E$5,2,FALSE)),"")</f>
        <v/>
      </c>
      <c r="H8" s="42" t="str">
        <f>IFERROR((VLOOKUP('2nd pass risk assessment'!X19,'Preset options'!$D$1:$E$5,2,FALSE)),"")</f>
        <v/>
      </c>
      <c r="I8" s="42" t="str">
        <f>IFERROR((VLOOKUP('2nd pass risk assessment'!AA19,'Preset options'!$D$1:$E$5,2,FALSE)),"")</f>
        <v/>
      </c>
      <c r="J8" s="42" t="str">
        <f>IFERROR((VLOOKUP('2nd pass risk assessment'!AD19,'Preset options'!$D$1:$E$5,2,FALSE)),"")</f>
        <v/>
      </c>
      <c r="K8" s="42" t="str">
        <f>IFERROR((VLOOKUP('2nd pass risk assessment'!AG19,'Preset options'!$D$1:$E$5,2,FALSE)),"")</f>
        <v/>
      </c>
      <c r="L8" s="42" t="str">
        <f>IFERROR((VLOOKUP('2nd pass risk assessment'!AJ19,'Preset options'!$D$1:$E$5,2,FALSE)),"")</f>
        <v/>
      </c>
      <c r="M8" s="42" t="str">
        <f>IFERROR((VLOOKUP('2nd pass risk assessment'!AM19,'Preset options'!$D$1:$E$5,2,FALSE)),"")</f>
        <v/>
      </c>
      <c r="N8" s="43" t="e">
        <f t="shared" si="0"/>
        <v>#DIV/0!</v>
      </c>
      <c r="O8" s="24"/>
      <c r="P8" s="24"/>
      <c r="Q8" s="24"/>
      <c r="R8" s="24"/>
      <c r="S8" s="24" t="str">
        <f>IFERROR((VLOOKUP(#REF!,'Preset options'!$D$1:$E$5,2,FALSE)),"")</f>
        <v/>
      </c>
      <c r="T8" s="24" t="str">
        <f>IFERROR((VLOOKUP(#REF!,'Preset options'!$D$1:$E$5,2,FALSE)),"")</f>
        <v/>
      </c>
      <c r="U8" s="24" t="str">
        <f>IFERROR((VLOOKUP(#REF!,'Preset options'!$D$1:$E$5,2,FALSE)),"")</f>
        <v/>
      </c>
      <c r="V8" s="24" t="str">
        <f>IFERROR((VLOOKUP(#REF!,'Preset options'!$D$1:$E$5,2,FALSE)),"")</f>
        <v/>
      </c>
      <c r="W8" s="33"/>
    </row>
    <row r="9" spans="2:46" ht="47.25" customHeight="1" x14ac:dyDescent="0.25">
      <c r="B9" s="50"/>
      <c r="C9" s="41" t="str">
        <f>IF('2nd pass risk assessment'!A20="","",'2nd pass risk assessment'!A20)</f>
        <v/>
      </c>
      <c r="D9" s="42" t="str">
        <f>IFERROR((VLOOKUP('2nd pass risk assessment'!L20,'Preset options'!$D$1:$E$5,2,FALSE)),"")</f>
        <v/>
      </c>
      <c r="E9" s="42" t="str">
        <f>IFERROR((VLOOKUP('2nd pass risk assessment'!O20,'Preset options'!$D$1:$E$5,2,FALSE)),"")</f>
        <v/>
      </c>
      <c r="F9" s="42" t="str">
        <f>IFERROR((VLOOKUP('2nd pass risk assessment'!R20,'Preset options'!$D$1:$E$5,2,FALSE)),"")</f>
        <v/>
      </c>
      <c r="G9" s="42" t="str">
        <f>IFERROR((VLOOKUP('2nd pass risk assessment'!U20,'Preset options'!$D$1:$E$5,2,FALSE)),"")</f>
        <v/>
      </c>
      <c r="H9" s="42" t="str">
        <f>IFERROR((VLOOKUP('2nd pass risk assessment'!X20,'Preset options'!$D$1:$E$5,2,FALSE)),"")</f>
        <v/>
      </c>
      <c r="I9" s="42" t="str">
        <f>IFERROR((VLOOKUP('2nd pass risk assessment'!AA20,'Preset options'!$D$1:$E$5,2,FALSE)),"")</f>
        <v/>
      </c>
      <c r="J9" s="42" t="str">
        <f>IFERROR((VLOOKUP('2nd pass risk assessment'!AD20,'Preset options'!$D$1:$E$5,2,FALSE)),"")</f>
        <v/>
      </c>
      <c r="K9" s="42" t="str">
        <f>IFERROR((VLOOKUP('2nd pass risk assessment'!AG20,'Preset options'!$D$1:$E$5,2,FALSE)),"")</f>
        <v/>
      </c>
      <c r="L9" s="42" t="str">
        <f>IFERROR((VLOOKUP('2nd pass risk assessment'!AJ20,'Preset options'!$D$1:$E$5,2,FALSE)),"")</f>
        <v/>
      </c>
      <c r="M9" s="42" t="str">
        <f>IFERROR((VLOOKUP('2nd pass risk assessment'!AM20,'Preset options'!$D$1:$E$5,2,FALSE)),"")</f>
        <v/>
      </c>
      <c r="N9" s="43" t="e">
        <f t="shared" si="0"/>
        <v>#DIV/0!</v>
      </c>
      <c r="O9" s="24"/>
      <c r="P9" s="24"/>
      <c r="Q9" s="24"/>
      <c r="R9" s="24"/>
      <c r="S9" s="24" t="str">
        <f>IFERROR((VLOOKUP(#REF!,'Preset options'!$D$1:$E$5,2,FALSE)),"")</f>
        <v/>
      </c>
      <c r="T9" s="24" t="str">
        <f>IFERROR((VLOOKUP(#REF!,'Preset options'!$D$1:$E$5,2,FALSE)),"")</f>
        <v/>
      </c>
      <c r="U9" s="24" t="str">
        <f>IFERROR((VLOOKUP(#REF!,'Preset options'!$D$1:$E$5,2,FALSE)),"")</f>
        <v/>
      </c>
      <c r="V9" s="24" t="str">
        <f>IFERROR((VLOOKUP(#REF!,'Preset options'!$D$1:$E$5,2,FALSE)),"")</f>
        <v/>
      </c>
      <c r="W9" s="33"/>
    </row>
    <row r="10" spans="2:46" ht="45" customHeight="1" x14ac:dyDescent="0.25">
      <c r="B10" s="51"/>
      <c r="C10" s="41" t="str">
        <f>IF('2nd pass risk assessment'!A21="","",'2nd pass risk assessment'!A21)</f>
        <v/>
      </c>
      <c r="D10" s="42" t="str">
        <f>IFERROR((VLOOKUP('2nd pass risk assessment'!L21,'Preset options'!$D$1:$E$5,2,FALSE)),"")</f>
        <v/>
      </c>
      <c r="E10" s="42" t="str">
        <f>IFERROR((VLOOKUP('2nd pass risk assessment'!O21,'Preset options'!$D$1:$E$5,2,FALSE)),"")</f>
        <v/>
      </c>
      <c r="F10" s="42" t="str">
        <f>IFERROR((VLOOKUP('2nd pass risk assessment'!R21,'Preset options'!$D$1:$E$5,2,FALSE)),"")</f>
        <v/>
      </c>
      <c r="G10" s="42" t="str">
        <f>IFERROR((VLOOKUP('2nd pass risk assessment'!U21,'Preset options'!$D$1:$E$5,2,FALSE)),"")</f>
        <v/>
      </c>
      <c r="H10" s="42" t="str">
        <f>IFERROR((VLOOKUP('2nd pass risk assessment'!X21,'Preset options'!$D$1:$E$5,2,FALSE)),"")</f>
        <v/>
      </c>
      <c r="I10" s="42" t="str">
        <f>IFERROR((VLOOKUP('2nd pass risk assessment'!AA21,'Preset options'!$D$1:$E$5,2,FALSE)),"")</f>
        <v/>
      </c>
      <c r="J10" s="42" t="str">
        <f>IFERROR((VLOOKUP('2nd pass risk assessment'!AD21,'Preset options'!$D$1:$E$5,2,FALSE)),"")</f>
        <v/>
      </c>
      <c r="K10" s="42" t="str">
        <f>IFERROR((VLOOKUP('2nd pass risk assessment'!AG21,'Preset options'!$D$1:$E$5,2,FALSE)),"")</f>
        <v/>
      </c>
      <c r="L10" s="42" t="str">
        <f>IFERROR((VLOOKUP('2nd pass risk assessment'!AJ21,'Preset options'!$D$1:$E$5,2,FALSE)),"")</f>
        <v/>
      </c>
      <c r="M10" s="42" t="str">
        <f>IFERROR((VLOOKUP('2nd pass risk assessment'!AM21,'Preset options'!$D$1:$E$5,2,FALSE)),"")</f>
        <v/>
      </c>
      <c r="N10" s="43" t="e">
        <f t="shared" si="0"/>
        <v>#DIV/0!</v>
      </c>
      <c r="O10" s="24"/>
      <c r="P10" s="24"/>
      <c r="Q10" s="24"/>
      <c r="R10" s="24"/>
      <c r="S10" s="24" t="str">
        <f>IFERROR((VLOOKUP(#REF!,'Preset options'!$D$1:$E$5,2,FALSE)),"")</f>
        <v/>
      </c>
      <c r="T10" s="24" t="str">
        <f>IFERROR((VLOOKUP(#REF!,'Preset options'!$D$1:$E$5,2,FALSE)),"")</f>
        <v/>
      </c>
      <c r="U10" s="24" t="str">
        <f>IFERROR((VLOOKUP(#REF!,'Preset options'!$D$1:$E$5,2,FALSE)),"")</f>
        <v/>
      </c>
      <c r="V10" s="24" t="str">
        <f>IFERROR((VLOOKUP(#REF!,'Preset options'!$D$1:$E$5,2,FALSE)),"")</f>
        <v/>
      </c>
      <c r="W10" s="33"/>
    </row>
    <row r="11" spans="2:46" ht="45" customHeight="1" x14ac:dyDescent="0.25">
      <c r="B11" s="51"/>
      <c r="C11" s="41" t="str">
        <f>IF('2nd pass risk assessment'!A22="","",'2nd pass risk assessment'!A22)</f>
        <v/>
      </c>
      <c r="D11" s="42" t="str">
        <f>IFERROR((VLOOKUP('2nd pass risk assessment'!L22,'Preset options'!$D$1:$E$5,2,FALSE)),"")</f>
        <v/>
      </c>
      <c r="E11" s="42" t="str">
        <f>IFERROR((VLOOKUP('2nd pass risk assessment'!O22,'Preset options'!$D$1:$E$5,2,FALSE)),"")</f>
        <v/>
      </c>
      <c r="F11" s="42" t="str">
        <f>IFERROR((VLOOKUP('2nd pass risk assessment'!R22,'Preset options'!$D$1:$E$5,2,FALSE)),"")</f>
        <v/>
      </c>
      <c r="G11" s="42" t="str">
        <f>IFERROR((VLOOKUP('2nd pass risk assessment'!U22,'Preset options'!$D$1:$E$5,2,FALSE)),"")</f>
        <v/>
      </c>
      <c r="H11" s="42" t="str">
        <f>IFERROR((VLOOKUP('2nd pass risk assessment'!X22,'Preset options'!$D$1:$E$5,2,FALSE)),"")</f>
        <v/>
      </c>
      <c r="I11" s="42" t="str">
        <f>IFERROR((VLOOKUP('2nd pass risk assessment'!AA22,'Preset options'!$D$1:$E$5,2,FALSE)),"")</f>
        <v/>
      </c>
      <c r="J11" s="42" t="str">
        <f>IFERROR((VLOOKUP('2nd pass risk assessment'!AD22,'Preset options'!$D$1:$E$5,2,FALSE)),"")</f>
        <v/>
      </c>
      <c r="K11" s="42" t="str">
        <f>IFERROR((VLOOKUP('2nd pass risk assessment'!AG22,'Preset options'!$D$1:$E$5,2,FALSE)),"")</f>
        <v/>
      </c>
      <c r="L11" s="42" t="str">
        <f>IFERROR((VLOOKUP('2nd pass risk assessment'!AJ22,'Preset options'!$D$1:$E$5,2,FALSE)),"")</f>
        <v/>
      </c>
      <c r="M11" s="42" t="str">
        <f>IFERROR((VLOOKUP('2nd pass risk assessment'!AM22,'Preset options'!$D$1:$E$5,2,FALSE)),"")</f>
        <v/>
      </c>
      <c r="N11" s="43" t="e">
        <f t="shared" si="0"/>
        <v>#DIV/0!</v>
      </c>
      <c r="O11" s="24"/>
      <c r="P11" s="24"/>
      <c r="Q11" s="24"/>
      <c r="R11" s="24"/>
      <c r="S11" s="24"/>
      <c r="T11" s="24"/>
      <c r="U11" s="24"/>
      <c r="V11" s="24"/>
      <c r="W11" s="33"/>
    </row>
    <row r="12" spans="2:46" ht="45" customHeight="1" x14ac:dyDescent="0.25">
      <c r="B12" s="51"/>
      <c r="C12" s="41" t="str">
        <f>IF('2nd pass risk assessment'!A23="","",'2nd pass risk assessment'!A23)</f>
        <v/>
      </c>
      <c r="D12" s="42" t="str">
        <f>IFERROR((VLOOKUP('2nd pass risk assessment'!L23,'Preset options'!$D$1:$E$5,2,FALSE)),"")</f>
        <v/>
      </c>
      <c r="E12" s="42" t="str">
        <f>IFERROR((VLOOKUP('2nd pass risk assessment'!O23,'Preset options'!$D$1:$E$5,2,FALSE)),"")</f>
        <v/>
      </c>
      <c r="F12" s="42" t="str">
        <f>IFERROR((VLOOKUP('2nd pass risk assessment'!R23,'Preset options'!$D$1:$E$5,2,FALSE)),"")</f>
        <v/>
      </c>
      <c r="G12" s="42" t="str">
        <f>IFERROR((VLOOKUP('2nd pass risk assessment'!U23,'Preset options'!$D$1:$E$5,2,FALSE)),"")</f>
        <v/>
      </c>
      <c r="H12" s="42" t="str">
        <f>IFERROR((VLOOKUP('2nd pass risk assessment'!X23,'Preset options'!$D$1:$E$5,2,FALSE)),"")</f>
        <v/>
      </c>
      <c r="I12" s="42" t="str">
        <f>IFERROR((VLOOKUP('2nd pass risk assessment'!AA23,'Preset options'!$D$1:$E$5,2,FALSE)),"")</f>
        <v/>
      </c>
      <c r="J12" s="42" t="str">
        <f>IFERROR((VLOOKUP('2nd pass risk assessment'!AD23,'Preset options'!$D$1:$E$5,2,FALSE)),"")</f>
        <v/>
      </c>
      <c r="K12" s="42" t="str">
        <f>IFERROR((VLOOKUP('2nd pass risk assessment'!AG23,'Preset options'!$D$1:$E$5,2,FALSE)),"")</f>
        <v/>
      </c>
      <c r="L12" s="42" t="str">
        <f>IFERROR((VLOOKUP('2nd pass risk assessment'!AJ23,'Preset options'!$D$1:$E$5,2,FALSE)),"")</f>
        <v/>
      </c>
      <c r="M12" s="42" t="str">
        <f>IFERROR((VLOOKUP('2nd pass risk assessment'!AM23,'Preset options'!$D$1:$E$5,2,FALSE)),"")</f>
        <v/>
      </c>
      <c r="N12" s="43" t="e">
        <f t="shared" si="0"/>
        <v>#DIV/0!</v>
      </c>
      <c r="O12" s="24"/>
      <c r="P12" s="24"/>
      <c r="Q12" s="24"/>
      <c r="R12" s="24"/>
      <c r="S12" s="24"/>
      <c r="T12" s="24"/>
      <c r="U12" s="24"/>
      <c r="V12" s="24"/>
      <c r="W12" s="33"/>
    </row>
    <row r="13" spans="2:46" ht="27.75" customHeight="1" x14ac:dyDescent="0.25">
      <c r="B13" s="159"/>
      <c r="C13" s="41" t="str">
        <f>IF('2nd pass risk assessment'!A24="","",'2nd pass risk assessment'!A24)</f>
        <v/>
      </c>
      <c r="D13" s="42" t="str">
        <f>IFERROR((VLOOKUP('2nd pass risk assessment'!L24,'Preset options'!$D$1:$E$5,2,FALSE)),"")</f>
        <v/>
      </c>
      <c r="E13" s="42" t="str">
        <f>IFERROR((VLOOKUP('2nd pass risk assessment'!O24,'Preset options'!$D$1:$E$5,2,FALSE)),"")</f>
        <v/>
      </c>
      <c r="F13" s="42" t="str">
        <f>IFERROR((VLOOKUP('2nd pass risk assessment'!R24,'Preset options'!$D$1:$E$5,2,FALSE)),"")</f>
        <v/>
      </c>
      <c r="G13" s="42" t="str">
        <f>IFERROR((VLOOKUP('2nd pass risk assessment'!U24,'Preset options'!$D$1:$E$5,2,FALSE)),"")</f>
        <v/>
      </c>
      <c r="H13" s="42" t="str">
        <f>IFERROR((VLOOKUP('2nd pass risk assessment'!X24,'Preset options'!$D$1:$E$5,2,FALSE)),"")</f>
        <v/>
      </c>
      <c r="I13" s="42" t="str">
        <f>IFERROR((VLOOKUP('2nd pass risk assessment'!AA24,'Preset options'!$D$1:$E$5,2,FALSE)),"")</f>
        <v/>
      </c>
      <c r="J13" s="42" t="str">
        <f>IFERROR((VLOOKUP('2nd pass risk assessment'!AD24,'Preset options'!$D$1:$E$5,2,FALSE)),"")</f>
        <v/>
      </c>
      <c r="K13" s="42" t="str">
        <f>IFERROR((VLOOKUP('2nd pass risk assessment'!AG24,'Preset options'!$D$1:$E$5,2,FALSE)),"")</f>
        <v/>
      </c>
      <c r="L13" s="42" t="str">
        <f>IFERROR((VLOOKUP('2nd pass risk assessment'!AJ24,'Preset options'!$D$1:$E$5,2,FALSE)),"")</f>
        <v/>
      </c>
      <c r="M13" s="42" t="str">
        <f>IFERROR((VLOOKUP('2nd pass risk assessment'!AM24,'Preset options'!$D$1:$E$5,2,FALSE)),"")</f>
        <v/>
      </c>
      <c r="N13" s="43" t="e">
        <f t="shared" si="0"/>
        <v>#DIV/0!</v>
      </c>
      <c r="O13" s="24"/>
      <c r="P13" s="24"/>
      <c r="Q13" s="24"/>
      <c r="R13" s="24"/>
      <c r="S13" s="24" t="str">
        <f>IFERROR((VLOOKUP(#REF!,'Preset options'!$D$1:$E$5,2,FALSE)),"")</f>
        <v/>
      </c>
      <c r="T13" s="24" t="str">
        <f>IFERROR((VLOOKUP(#REF!,'Preset options'!$D$1:$E$5,2,FALSE)),"")</f>
        <v/>
      </c>
      <c r="U13" s="24" t="str">
        <f>IFERROR((VLOOKUP(#REF!,'Preset options'!$D$1:$E$5,2,FALSE)),"")</f>
        <v/>
      </c>
      <c r="V13" s="24" t="str">
        <f>IFERROR((VLOOKUP(#REF!,'Preset options'!$D$1:$E$5,2,FALSE)),"")</f>
        <v/>
      </c>
      <c r="W13" s="33"/>
    </row>
    <row r="14" spans="2:46" ht="18.75" x14ac:dyDescent="0.25">
      <c r="B14" s="159"/>
      <c r="C14" s="41" t="str">
        <f>IF('2nd pass risk assessment'!A25="","",'2nd pass risk assessment'!A25)</f>
        <v/>
      </c>
      <c r="D14" s="42" t="str">
        <f>IFERROR((VLOOKUP('2nd pass risk assessment'!L25,'Preset options'!$D$1:$E$5,2,FALSE)),"")</f>
        <v/>
      </c>
      <c r="E14" s="42" t="str">
        <f>IFERROR((VLOOKUP('2nd pass risk assessment'!O25,'Preset options'!$D$1:$E$5,2,FALSE)),"")</f>
        <v/>
      </c>
      <c r="F14" s="42" t="str">
        <f>IFERROR((VLOOKUP('2nd pass risk assessment'!R25,'Preset options'!$D$1:$E$5,2,FALSE)),"")</f>
        <v/>
      </c>
      <c r="G14" s="42" t="str">
        <f>IFERROR((VLOOKUP('2nd pass risk assessment'!U25,'Preset options'!$D$1:$E$5,2,FALSE)),"")</f>
        <v/>
      </c>
      <c r="H14" s="42" t="str">
        <f>IFERROR((VLOOKUP('2nd pass risk assessment'!X25,'Preset options'!$D$1:$E$5,2,FALSE)),"")</f>
        <v/>
      </c>
      <c r="I14" s="42" t="str">
        <f>IFERROR((VLOOKUP('2nd pass risk assessment'!AA25,'Preset options'!$D$1:$E$5,2,FALSE)),"")</f>
        <v/>
      </c>
      <c r="J14" s="42" t="str">
        <f>IFERROR((VLOOKUP('2nd pass risk assessment'!AD25,'Preset options'!$D$1:$E$5,2,FALSE)),"")</f>
        <v/>
      </c>
      <c r="K14" s="42" t="str">
        <f>IFERROR((VLOOKUP('2nd pass risk assessment'!AG25,'Preset options'!$D$1:$E$5,2,FALSE)),"")</f>
        <v/>
      </c>
      <c r="L14" s="42" t="str">
        <f>IFERROR((VLOOKUP('2nd pass risk assessment'!AJ25,'Preset options'!$D$1:$E$5,2,FALSE)),"")</f>
        <v/>
      </c>
      <c r="M14" s="42" t="str">
        <f>IFERROR((VLOOKUP('2nd pass risk assessment'!AM25,'Preset options'!$D$1:$E$5,2,FALSE)),"")</f>
        <v/>
      </c>
      <c r="N14" s="43" t="e">
        <f t="shared" si="0"/>
        <v>#DIV/0!</v>
      </c>
      <c r="O14" s="24"/>
      <c r="P14" s="24"/>
      <c r="Q14" s="24"/>
      <c r="R14" s="24"/>
      <c r="S14" s="24" t="str">
        <f>IFERROR((VLOOKUP(#REF!,'Preset options'!$D$1:$E$5,2,FALSE)),"")</f>
        <v/>
      </c>
      <c r="T14" s="24" t="str">
        <f>IFERROR((VLOOKUP(#REF!,'Preset options'!$D$1:$E$5,2,FALSE)),"")</f>
        <v/>
      </c>
      <c r="U14" s="24" t="str">
        <f>IFERROR((VLOOKUP(#REF!,'Preset options'!$D$1:$E$5,2,FALSE)),"")</f>
        <v/>
      </c>
      <c r="V14" s="24" t="str">
        <f>IFERROR((VLOOKUP(#REF!,'Preset options'!$D$1:$E$5,2,FALSE)),"")</f>
        <v/>
      </c>
      <c r="W14" s="33"/>
    </row>
    <row r="15" spans="2:46" ht="45" customHeight="1" x14ac:dyDescent="0.25">
      <c r="B15" s="160"/>
      <c r="C15" s="41" t="str">
        <f>IF('2nd pass risk assessment'!A26="","",'2nd pass risk assessment'!A26)</f>
        <v/>
      </c>
      <c r="D15" s="42" t="str">
        <f>IFERROR((VLOOKUP('2nd pass risk assessment'!L26,'Preset options'!$D$1:$E$5,2,FALSE)),"")</f>
        <v/>
      </c>
      <c r="E15" s="42" t="str">
        <f>IFERROR((VLOOKUP('2nd pass risk assessment'!O26,'Preset options'!$D$1:$E$5,2,FALSE)),"")</f>
        <v/>
      </c>
      <c r="F15" s="42" t="str">
        <f>IFERROR((VLOOKUP('2nd pass risk assessment'!R26,'Preset options'!$D$1:$E$5,2,FALSE)),"")</f>
        <v/>
      </c>
      <c r="G15" s="42" t="str">
        <f>IFERROR((VLOOKUP('2nd pass risk assessment'!U26,'Preset options'!$D$1:$E$5,2,FALSE)),"")</f>
        <v/>
      </c>
      <c r="H15" s="42" t="str">
        <f>IFERROR((VLOOKUP('2nd pass risk assessment'!X26,'Preset options'!$D$1:$E$5,2,FALSE)),"")</f>
        <v/>
      </c>
      <c r="I15" s="42" t="str">
        <f>IFERROR((VLOOKUP('2nd pass risk assessment'!AA26,'Preset options'!$D$1:$E$5,2,FALSE)),"")</f>
        <v/>
      </c>
      <c r="J15" s="42" t="str">
        <f>IFERROR((VLOOKUP('2nd pass risk assessment'!AD26,'Preset options'!$D$1:$E$5,2,FALSE)),"")</f>
        <v/>
      </c>
      <c r="K15" s="42" t="str">
        <f>IFERROR((VLOOKUP('2nd pass risk assessment'!AG26,'Preset options'!$D$1:$E$5,2,FALSE)),"")</f>
        <v/>
      </c>
      <c r="L15" s="42" t="str">
        <f>IFERROR((VLOOKUP('2nd pass risk assessment'!AJ26,'Preset options'!$D$1:$E$5,2,FALSE)),"")</f>
        <v/>
      </c>
      <c r="M15" s="42" t="str">
        <f>IFERROR((VLOOKUP('2nd pass risk assessment'!AM26,'Preset options'!$D$1:$E$5,2,FALSE)),"")</f>
        <v/>
      </c>
      <c r="N15" s="43" t="e">
        <f t="shared" si="0"/>
        <v>#DIV/0!</v>
      </c>
      <c r="O15" s="24"/>
      <c r="P15" s="24"/>
      <c r="Q15" s="24"/>
      <c r="R15" s="24"/>
      <c r="S15" s="24" t="str">
        <f>IFERROR((VLOOKUP(#REF!,'Preset options'!$D$1:$E$5,2,FALSE)),"")</f>
        <v/>
      </c>
      <c r="T15" s="24" t="str">
        <f>IFERROR((VLOOKUP(#REF!,'Preset options'!$D$1:$E$5,2,FALSE)),"")</f>
        <v/>
      </c>
      <c r="U15" s="24" t="str">
        <f>IFERROR((VLOOKUP(#REF!,'Preset options'!$D$1:$E$5,2,FALSE)),"")</f>
        <v/>
      </c>
      <c r="V15" s="24" t="str">
        <f>IFERROR((VLOOKUP(#REF!,'Preset options'!$D$1:$E$5,2,FALSE)),"")</f>
        <v/>
      </c>
      <c r="W15" s="33"/>
    </row>
    <row r="16" spans="2:46" ht="18.75" x14ac:dyDescent="0.25">
      <c r="B16" s="160"/>
      <c r="C16" s="41" t="str">
        <f>IF('2nd pass risk assessment'!A27="","",'2nd pass risk assessment'!A27)</f>
        <v/>
      </c>
      <c r="D16" s="42" t="str">
        <f>IFERROR((VLOOKUP('2nd pass risk assessment'!L27,'Preset options'!$D$1:$E$5,2,FALSE)),"")</f>
        <v/>
      </c>
      <c r="E16" s="42" t="str">
        <f>IFERROR((VLOOKUP('2nd pass risk assessment'!O27,'Preset options'!$D$1:$E$5,2,FALSE)),"")</f>
        <v/>
      </c>
      <c r="F16" s="42" t="str">
        <f>IFERROR((VLOOKUP('2nd pass risk assessment'!R27,'Preset options'!$D$1:$E$5,2,FALSE)),"")</f>
        <v/>
      </c>
      <c r="G16" s="42" t="str">
        <f>IFERROR((VLOOKUP('2nd pass risk assessment'!U27,'Preset options'!$D$1:$E$5,2,FALSE)),"")</f>
        <v/>
      </c>
      <c r="H16" s="42" t="str">
        <f>IFERROR((VLOOKUP('2nd pass risk assessment'!X27,'Preset options'!$D$1:$E$5,2,FALSE)),"")</f>
        <v/>
      </c>
      <c r="I16" s="42" t="str">
        <f>IFERROR((VLOOKUP('2nd pass risk assessment'!AA27,'Preset options'!$D$1:$E$5,2,FALSE)),"")</f>
        <v/>
      </c>
      <c r="J16" s="42" t="str">
        <f>IFERROR((VLOOKUP('2nd pass risk assessment'!AD27,'Preset options'!$D$1:$E$5,2,FALSE)),"")</f>
        <v/>
      </c>
      <c r="K16" s="42" t="str">
        <f>IFERROR((VLOOKUP('2nd pass risk assessment'!AG27,'Preset options'!$D$1:$E$5,2,FALSE)),"")</f>
        <v/>
      </c>
      <c r="L16" s="42" t="str">
        <f>IFERROR((VLOOKUP('2nd pass risk assessment'!AJ27,'Preset options'!$D$1:$E$5,2,FALSE)),"")</f>
        <v/>
      </c>
      <c r="M16" s="42" t="str">
        <f>IFERROR((VLOOKUP('2nd pass risk assessment'!AM27,'Preset options'!$D$1:$E$5,2,FALSE)),"")</f>
        <v/>
      </c>
      <c r="N16" s="43" t="e">
        <f t="shared" si="0"/>
        <v>#DIV/0!</v>
      </c>
      <c r="O16" s="24"/>
      <c r="P16" s="24"/>
      <c r="Q16" s="24"/>
      <c r="R16" s="24"/>
      <c r="S16" s="24" t="str">
        <f>IFERROR((VLOOKUP(#REF!,'Preset options'!$D$1:$E$5,2,FALSE)),"")</f>
        <v/>
      </c>
      <c r="T16" s="24" t="str">
        <f>IFERROR((VLOOKUP(#REF!,'Preset options'!$D$1:$E$5,2,FALSE)),"")</f>
        <v/>
      </c>
      <c r="U16" s="24" t="str">
        <f>IFERROR((VLOOKUP(#REF!,'Preset options'!$D$1:$E$5,2,FALSE)),"")</f>
        <v/>
      </c>
      <c r="V16" s="24" t="str">
        <f>IFERROR((VLOOKUP(#REF!,'Preset options'!$D$1:$E$5,2,FALSE)),"")</f>
        <v/>
      </c>
      <c r="W16" s="33"/>
    </row>
    <row r="17" spans="1:43" ht="18.75" x14ac:dyDescent="0.25">
      <c r="B17" s="160"/>
      <c r="C17" s="41" t="str">
        <f>IF('2nd pass risk assessment'!A28="","",'2nd pass risk assessment'!A28)</f>
        <v/>
      </c>
      <c r="D17" s="42" t="str">
        <f>IFERROR((VLOOKUP('2nd pass risk assessment'!L28,'Preset options'!$D$1:$E$5,2,FALSE)),"")</f>
        <v/>
      </c>
      <c r="E17" s="42" t="str">
        <f>IFERROR((VLOOKUP('2nd pass risk assessment'!O28,'Preset options'!$D$1:$E$5,2,FALSE)),"")</f>
        <v/>
      </c>
      <c r="F17" s="42" t="str">
        <f>IFERROR((VLOOKUP('2nd pass risk assessment'!R28,'Preset options'!$D$1:$E$5,2,FALSE)),"")</f>
        <v/>
      </c>
      <c r="G17" s="42" t="str">
        <f>IFERROR((VLOOKUP('2nd pass risk assessment'!U28,'Preset options'!$D$1:$E$5,2,FALSE)),"")</f>
        <v/>
      </c>
      <c r="H17" s="42" t="str">
        <f>IFERROR((VLOOKUP('2nd pass risk assessment'!X28,'Preset options'!$D$1:$E$5,2,FALSE)),"")</f>
        <v/>
      </c>
      <c r="I17" s="42" t="str">
        <f>IFERROR((VLOOKUP('2nd pass risk assessment'!AA28,'Preset options'!$D$1:$E$5,2,FALSE)),"")</f>
        <v/>
      </c>
      <c r="J17" s="42" t="str">
        <f>IFERROR((VLOOKUP('2nd pass risk assessment'!AD28,'Preset options'!$D$1:$E$5,2,FALSE)),"")</f>
        <v/>
      </c>
      <c r="K17" s="42" t="str">
        <f>IFERROR((VLOOKUP('2nd pass risk assessment'!AG28,'Preset options'!$D$1:$E$5,2,FALSE)),"")</f>
        <v/>
      </c>
      <c r="L17" s="42" t="str">
        <f>IFERROR((VLOOKUP('2nd pass risk assessment'!AJ28,'Preset options'!$D$1:$E$5,2,FALSE)),"")</f>
        <v/>
      </c>
      <c r="M17" s="42" t="str">
        <f>IFERROR((VLOOKUP('2nd pass risk assessment'!AM28,'Preset options'!$D$1:$E$5,2,FALSE)),"")</f>
        <v/>
      </c>
      <c r="N17" s="43" t="e">
        <f t="shared" si="0"/>
        <v>#DIV/0!</v>
      </c>
      <c r="O17" s="24"/>
      <c r="P17" s="24"/>
      <c r="Q17" s="24"/>
      <c r="R17" s="24"/>
      <c r="S17" s="24"/>
      <c r="T17" s="24"/>
      <c r="U17" s="24"/>
      <c r="V17" s="24"/>
    </row>
    <row r="18" spans="1:43" ht="18.75" x14ac:dyDescent="0.25">
      <c r="B18" s="24"/>
      <c r="C18" s="41" t="str">
        <f>IF('2nd pass risk assessment'!A29="","",'2nd pass risk assessment'!A29)</f>
        <v/>
      </c>
      <c r="D18" s="42" t="str">
        <f>IFERROR((VLOOKUP('2nd pass risk assessment'!L29,'Preset options'!$D$1:$E$5,2,FALSE)),"")</f>
        <v/>
      </c>
      <c r="E18" s="42" t="str">
        <f>IFERROR((VLOOKUP('2nd pass risk assessment'!O29,'Preset options'!$D$1:$E$5,2,FALSE)),"")</f>
        <v/>
      </c>
      <c r="F18" s="42" t="str">
        <f>IFERROR((VLOOKUP('2nd pass risk assessment'!R29,'Preset options'!$D$1:$E$5,2,FALSE)),"")</f>
        <v/>
      </c>
      <c r="G18" s="42" t="str">
        <f>IFERROR((VLOOKUP('2nd pass risk assessment'!U29,'Preset options'!$D$1:$E$5,2,FALSE)),"")</f>
        <v/>
      </c>
      <c r="H18" s="42" t="str">
        <f>IFERROR((VLOOKUP('2nd pass risk assessment'!X29,'Preset options'!$D$1:$E$5,2,FALSE)),"")</f>
        <v/>
      </c>
      <c r="I18" s="42" t="str">
        <f>IFERROR((VLOOKUP('2nd pass risk assessment'!AA29,'Preset options'!$D$1:$E$5,2,FALSE)),"")</f>
        <v/>
      </c>
      <c r="J18" s="42" t="str">
        <f>IFERROR((VLOOKUP('2nd pass risk assessment'!AD29,'Preset options'!$D$1:$E$5,2,FALSE)),"")</f>
        <v/>
      </c>
      <c r="K18" s="42" t="str">
        <f>IFERROR((VLOOKUP('2nd pass risk assessment'!AG29,'Preset options'!$D$1:$E$5,2,FALSE)),"")</f>
        <v/>
      </c>
      <c r="L18" s="42" t="str">
        <f>IFERROR((VLOOKUP('2nd pass risk assessment'!AJ29,'Preset options'!$D$1:$E$5,2,FALSE)),"")</f>
        <v/>
      </c>
      <c r="M18" s="42" t="str">
        <f>IFERROR((VLOOKUP('2nd pass risk assessment'!AM29,'Preset options'!$D$1:$E$5,2,FALSE)),"")</f>
        <v/>
      </c>
      <c r="N18" s="43" t="e">
        <f t="shared" si="0"/>
        <v>#DIV/0!</v>
      </c>
    </row>
    <row r="19" spans="1:43" ht="18.75" x14ac:dyDescent="0.25">
      <c r="A19" s="33"/>
      <c r="B19" s="33"/>
      <c r="C19" s="89"/>
      <c r="D19" s="90"/>
      <c r="E19" s="90"/>
      <c r="F19" s="90"/>
      <c r="G19" s="90"/>
      <c r="H19" s="90"/>
      <c r="I19" s="90"/>
      <c r="J19" s="90"/>
      <c r="K19" s="90"/>
      <c r="L19" s="90"/>
      <c r="M19" s="90"/>
      <c r="N19" s="91"/>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row>
    <row r="20" spans="1:43" ht="18.75" x14ac:dyDescent="0.25">
      <c r="A20" s="33"/>
      <c r="B20" s="33"/>
      <c r="C20" s="89"/>
      <c r="D20" s="90"/>
      <c r="E20" s="90"/>
      <c r="F20" s="90"/>
      <c r="G20" s="90"/>
      <c r="H20" s="90"/>
      <c r="I20" s="90"/>
      <c r="J20" s="90"/>
      <c r="K20" s="90"/>
      <c r="L20" s="90"/>
      <c r="M20" s="90"/>
      <c r="N20" s="91"/>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row>
    <row r="21" spans="1:43" ht="18.75" x14ac:dyDescent="0.25">
      <c r="A21" s="33"/>
      <c r="B21" s="33"/>
      <c r="C21" s="89"/>
      <c r="D21" s="90"/>
      <c r="E21" s="90"/>
      <c r="F21" s="90"/>
      <c r="G21" s="90"/>
      <c r="H21" s="90"/>
      <c r="I21" s="90"/>
      <c r="J21" s="90"/>
      <c r="K21" s="90"/>
      <c r="L21" s="90"/>
      <c r="M21" s="90"/>
      <c r="N21" s="91"/>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row>
  </sheetData>
  <mergeCells count="3">
    <mergeCell ref="B13:B14"/>
    <mergeCell ref="B15:B17"/>
    <mergeCell ref="B2:N2"/>
  </mergeCells>
  <pageMargins left="0.7" right="0.7" top="0.75" bottom="0.75" header="0.3" footer="0.3"/>
  <pageSetup paperSize="9" orientation="portrait"/>
  <ignoredErrors>
    <ignoredError sqref="S13:V16 S7:V8 S4:V5 S9:V10" unlockedFormula="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90" zoomScaleNormal="90" zoomScalePageLayoutView="90" workbookViewId="0">
      <selection activeCell="A13" sqref="A13:C16"/>
    </sheetView>
  </sheetViews>
  <sheetFormatPr defaultColWidth="8.85546875" defaultRowHeight="15" x14ac:dyDescent="0.25"/>
  <cols>
    <col min="1" max="1" width="11.28515625" style="22" customWidth="1"/>
    <col min="2" max="2" width="8.85546875" style="22"/>
    <col min="3" max="3" width="35.7109375" style="22" customWidth="1"/>
    <col min="4" max="16384" width="8.85546875" style="22"/>
  </cols>
  <sheetData>
    <row r="1" spans="1:3" ht="15" customHeight="1" x14ac:dyDescent="0.25">
      <c r="A1" s="44"/>
      <c r="B1" s="24"/>
      <c r="C1" s="38" t="s">
        <v>56</v>
      </c>
    </row>
    <row r="2" spans="1:3" ht="30" customHeight="1" x14ac:dyDescent="0.25">
      <c r="A2" s="162" t="s">
        <v>57</v>
      </c>
      <c r="B2" s="24">
        <v>1</v>
      </c>
      <c r="C2" s="23" t="s">
        <v>18</v>
      </c>
    </row>
    <row r="3" spans="1:3" ht="30" x14ac:dyDescent="0.25">
      <c r="A3" s="162"/>
      <c r="B3" s="24">
        <v>2</v>
      </c>
      <c r="C3" s="23" t="s">
        <v>16</v>
      </c>
    </row>
    <row r="4" spans="1:3" ht="30" x14ac:dyDescent="0.25">
      <c r="A4" s="162"/>
      <c r="B4" s="24">
        <v>3</v>
      </c>
      <c r="C4" s="23" t="s">
        <v>51</v>
      </c>
    </row>
    <row r="5" spans="1:3" ht="30" x14ac:dyDescent="0.25">
      <c r="A5" s="162"/>
      <c r="B5" s="24">
        <v>4</v>
      </c>
      <c r="C5" s="23" t="s">
        <v>52</v>
      </c>
    </row>
    <row r="6" spans="1:3" ht="41.25" customHeight="1" x14ac:dyDescent="0.25">
      <c r="A6" s="162"/>
      <c r="B6" s="24">
        <v>5</v>
      </c>
      <c r="C6" s="23" t="s">
        <v>15</v>
      </c>
    </row>
    <row r="7" spans="1:3" ht="33.75" customHeight="1" x14ac:dyDescent="0.25">
      <c r="A7" s="162"/>
      <c r="B7" s="24">
        <v>6</v>
      </c>
      <c r="C7" s="23" t="s">
        <v>53</v>
      </c>
    </row>
    <row r="8" spans="1:3" ht="30" x14ac:dyDescent="0.25">
      <c r="A8" s="162"/>
      <c r="B8" s="24">
        <v>7</v>
      </c>
      <c r="C8" s="23" t="s">
        <v>54</v>
      </c>
    </row>
    <row r="9" spans="1:3" ht="48" customHeight="1" x14ac:dyDescent="0.25">
      <c r="A9" s="162"/>
      <c r="B9" s="24">
        <v>8</v>
      </c>
      <c r="C9" s="23" t="s">
        <v>17</v>
      </c>
    </row>
    <row r="10" spans="1:3" ht="48" customHeight="1" x14ac:dyDescent="0.25">
      <c r="A10" s="163"/>
      <c r="B10" s="24">
        <v>9</v>
      </c>
      <c r="C10" s="52" t="s">
        <v>102</v>
      </c>
    </row>
    <row r="11" spans="1:3" ht="28.5" customHeight="1" x14ac:dyDescent="0.25">
      <c r="A11" s="161" t="s">
        <v>58</v>
      </c>
      <c r="B11" s="24">
        <v>10</v>
      </c>
      <c r="C11" s="23" t="s">
        <v>48</v>
      </c>
    </row>
    <row r="12" spans="1:3" ht="30" customHeight="1" x14ac:dyDescent="0.25">
      <c r="A12" s="161"/>
      <c r="B12" s="24">
        <v>11</v>
      </c>
      <c r="C12" s="23" t="s">
        <v>55</v>
      </c>
    </row>
    <row r="13" spans="1:3" ht="30" x14ac:dyDescent="0.25">
      <c r="A13" s="161" t="s">
        <v>59</v>
      </c>
      <c r="B13" s="24">
        <v>12</v>
      </c>
      <c r="C13" s="53" t="s">
        <v>85</v>
      </c>
    </row>
    <row r="14" spans="1:3" ht="24" customHeight="1" x14ac:dyDescent="0.25">
      <c r="A14" s="161"/>
      <c r="B14" s="24">
        <v>13</v>
      </c>
      <c r="C14" s="53" t="s">
        <v>60</v>
      </c>
    </row>
    <row r="15" spans="1:3" x14ac:dyDescent="0.25">
      <c r="A15" s="161"/>
      <c r="B15" s="24">
        <v>14</v>
      </c>
      <c r="C15" s="53" t="s">
        <v>66</v>
      </c>
    </row>
    <row r="16" spans="1:3" x14ac:dyDescent="0.25">
      <c r="A16" s="24" t="s">
        <v>105</v>
      </c>
      <c r="B16" s="24">
        <v>15</v>
      </c>
      <c r="C16" s="53" t="s">
        <v>105</v>
      </c>
    </row>
  </sheetData>
  <mergeCells count="3">
    <mergeCell ref="A11:A12"/>
    <mergeCell ref="A13:A15"/>
    <mergeCell ref="A2:A10"/>
  </mergeCells>
  <pageMargins left="0.7" right="0.7" top="0.75" bottom="0.75"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containsText" priority="64" operator="containsText" id="{9CCBAED5-7D08-4EE6-9744-17F72361AB2C}">
            <xm:f>NOT(ISERROR(SEARCH('Risk rating matrix'!$A$9,C2)))</xm:f>
            <xm:f>'Risk rating matrix'!$A$9</xm:f>
            <x14:dxf>
              <fill>
                <patternFill>
                  <bgColor theme="6"/>
                </patternFill>
              </fill>
            </x14:dxf>
          </x14:cfRule>
          <xm:sqref>C2:C12</xm:sqref>
        </x14:conditionalFormatting>
        <x14:conditionalFormatting xmlns:xm="http://schemas.microsoft.com/office/excel/2006/main">
          <x14:cfRule type="containsText" priority="55" operator="containsText" id="{A726B41F-1561-497D-B4FD-BB8561C629DB}">
            <xm:f>NOT(ISERROR(SEARCH('Risk rating matrix'!$A$9,C13)))</xm:f>
            <xm:f>'Risk rating matrix'!$A$9</xm:f>
            <x14:dxf>
              <fill>
                <patternFill>
                  <bgColor theme="6"/>
                </patternFill>
              </fill>
            </x14:dxf>
          </x14:cfRule>
          <xm:sqref>C13:C15</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Q14"/>
  <sheetViews>
    <sheetView workbookViewId="0">
      <selection activeCell="I19" sqref="I19"/>
    </sheetView>
  </sheetViews>
  <sheetFormatPr defaultColWidth="8.85546875" defaultRowHeight="15" x14ac:dyDescent="0.25"/>
  <cols>
    <col min="2" max="2" width="32.42578125" bestFit="1" customWidth="1"/>
    <col min="3" max="3" width="28.140625" bestFit="1" customWidth="1"/>
    <col min="6" max="6" width="12.7109375" customWidth="1"/>
    <col min="8" max="8" width="16.7109375" bestFit="1" customWidth="1"/>
    <col min="9" max="9" width="14.28515625" customWidth="1"/>
    <col min="10" max="10" width="11.85546875" bestFit="1" customWidth="1"/>
    <col min="11" max="11" width="11" customWidth="1"/>
    <col min="12" max="12" width="9.85546875" customWidth="1"/>
    <col min="13" max="13" width="14.28515625" bestFit="1" customWidth="1"/>
    <col min="14" max="14" width="13.42578125" customWidth="1"/>
    <col min="15" max="15" width="14.28515625" customWidth="1"/>
    <col min="16" max="16" width="11.85546875" bestFit="1" customWidth="1"/>
    <col min="17" max="17" width="11" customWidth="1"/>
  </cols>
  <sheetData>
    <row r="1" spans="1:17" x14ac:dyDescent="0.25">
      <c r="B1" t="s">
        <v>49</v>
      </c>
      <c r="C1" t="s">
        <v>50</v>
      </c>
      <c r="D1" s="25" t="s">
        <v>61</v>
      </c>
      <c r="E1" s="2">
        <v>0</v>
      </c>
      <c r="F1" s="35" t="s">
        <v>77</v>
      </c>
      <c r="H1" s="164" t="s">
        <v>78</v>
      </c>
      <c r="I1" s="164"/>
      <c r="J1" s="164"/>
      <c r="K1" s="164"/>
    </row>
    <row r="2" spans="1:17" ht="75" x14ac:dyDescent="0.25">
      <c r="A2" t="s">
        <v>44</v>
      </c>
      <c r="B2" t="s">
        <v>90</v>
      </c>
      <c r="C2" t="s">
        <v>92</v>
      </c>
      <c r="D2" s="16" t="s">
        <v>26</v>
      </c>
      <c r="E2" s="2">
        <v>1</v>
      </c>
      <c r="F2" s="5" t="s">
        <v>13</v>
      </c>
      <c r="H2" s="2"/>
      <c r="I2" s="29" t="s">
        <v>44</v>
      </c>
      <c r="J2" s="29" t="s">
        <v>45</v>
      </c>
      <c r="K2" s="29" t="s">
        <v>46</v>
      </c>
      <c r="M2" s="5" t="s">
        <v>47</v>
      </c>
      <c r="N2" s="28" t="s">
        <v>80</v>
      </c>
      <c r="O2" s="28" t="s">
        <v>81</v>
      </c>
      <c r="P2" s="28" t="s">
        <v>82</v>
      </c>
      <c r="Q2" s="28" t="s">
        <v>46</v>
      </c>
    </row>
    <row r="3" spans="1:17" x14ac:dyDescent="0.25">
      <c r="A3" t="s">
        <v>45</v>
      </c>
      <c r="B3" t="s">
        <v>91</v>
      </c>
      <c r="C3" t="s">
        <v>94</v>
      </c>
      <c r="D3" s="14" t="s">
        <v>27</v>
      </c>
      <c r="E3" s="2">
        <v>2</v>
      </c>
      <c r="F3" s="5" t="s">
        <v>12</v>
      </c>
      <c r="H3" s="25" t="s">
        <v>77</v>
      </c>
      <c r="I3" s="2" t="s">
        <v>26</v>
      </c>
      <c r="J3" s="2" t="s">
        <v>26</v>
      </c>
      <c r="K3" s="29" t="s">
        <v>46</v>
      </c>
      <c r="M3" s="1" t="s">
        <v>77</v>
      </c>
      <c r="N3" s="2" t="s">
        <v>39</v>
      </c>
      <c r="O3" t="s">
        <v>26</v>
      </c>
    </row>
    <row r="4" spans="1:17" x14ac:dyDescent="0.25">
      <c r="A4" t="s">
        <v>46</v>
      </c>
      <c r="B4" t="s">
        <v>89</v>
      </c>
      <c r="C4" t="s">
        <v>93</v>
      </c>
      <c r="D4" s="19" t="s">
        <v>25</v>
      </c>
      <c r="E4" s="2">
        <v>3</v>
      </c>
      <c r="F4" s="5" t="s">
        <v>11</v>
      </c>
      <c r="H4" s="5" t="s">
        <v>13</v>
      </c>
      <c r="I4" s="2" t="s">
        <v>26</v>
      </c>
      <c r="J4" s="2" t="s">
        <v>26</v>
      </c>
      <c r="K4" s="29" t="s">
        <v>46</v>
      </c>
      <c r="M4" s="25" t="s">
        <v>13</v>
      </c>
      <c r="N4" s="2" t="s">
        <v>26</v>
      </c>
      <c r="O4" s="2" t="s">
        <v>26</v>
      </c>
      <c r="P4" s="2" t="s">
        <v>26</v>
      </c>
      <c r="Q4" s="29" t="s">
        <v>46</v>
      </c>
    </row>
    <row r="5" spans="1:17" x14ac:dyDescent="0.25">
      <c r="D5" s="15" t="s">
        <v>24</v>
      </c>
      <c r="E5" s="2">
        <v>4</v>
      </c>
      <c r="F5" s="5" t="s">
        <v>10</v>
      </c>
      <c r="H5" s="5" t="s">
        <v>12</v>
      </c>
      <c r="I5" s="2" t="s">
        <v>26</v>
      </c>
      <c r="J5" s="2" t="s">
        <v>26</v>
      </c>
      <c r="K5" s="29" t="s">
        <v>46</v>
      </c>
      <c r="M5" s="5" t="s">
        <v>12</v>
      </c>
      <c r="N5" s="2" t="s">
        <v>26</v>
      </c>
      <c r="O5" s="2" t="s">
        <v>27</v>
      </c>
      <c r="P5" s="2" t="s">
        <v>26</v>
      </c>
      <c r="Q5" s="29" t="s">
        <v>46</v>
      </c>
    </row>
    <row r="6" spans="1:17" x14ac:dyDescent="0.25">
      <c r="F6" s="5" t="s">
        <v>9</v>
      </c>
      <c r="H6" s="5" t="s">
        <v>11</v>
      </c>
      <c r="I6" s="2" t="s">
        <v>27</v>
      </c>
      <c r="J6" s="2" t="s">
        <v>26</v>
      </c>
      <c r="K6" s="29" t="s">
        <v>46</v>
      </c>
      <c r="M6" s="5" t="s">
        <v>11</v>
      </c>
      <c r="N6" s="2" t="s">
        <v>27</v>
      </c>
      <c r="O6" s="2" t="s">
        <v>25</v>
      </c>
      <c r="P6" s="2" t="s">
        <v>26</v>
      </c>
      <c r="Q6" s="29" t="s">
        <v>46</v>
      </c>
    </row>
    <row r="7" spans="1:17" x14ac:dyDescent="0.25">
      <c r="A7" t="s">
        <v>103</v>
      </c>
      <c r="H7" s="5" t="s">
        <v>10</v>
      </c>
      <c r="I7" s="2" t="s">
        <v>25</v>
      </c>
      <c r="J7" s="2" t="s">
        <v>26</v>
      </c>
      <c r="K7" s="29" t="s">
        <v>46</v>
      </c>
      <c r="M7" s="5" t="s">
        <v>10</v>
      </c>
      <c r="N7" s="2" t="s">
        <v>25</v>
      </c>
      <c r="O7" s="2" t="s">
        <v>24</v>
      </c>
      <c r="P7" s="2" t="s">
        <v>26</v>
      </c>
      <c r="Q7" s="29" t="s">
        <v>46</v>
      </c>
    </row>
    <row r="8" spans="1:17" x14ac:dyDescent="0.25">
      <c r="A8" t="s">
        <v>104</v>
      </c>
      <c r="H8" s="5" t="s">
        <v>9</v>
      </c>
      <c r="I8" s="2" t="s">
        <v>24</v>
      </c>
      <c r="J8" s="2" t="s">
        <v>26</v>
      </c>
      <c r="K8" s="29" t="s">
        <v>46</v>
      </c>
      <c r="M8" s="5" t="s">
        <v>9</v>
      </c>
      <c r="N8" s="2" t="s">
        <v>25</v>
      </c>
      <c r="O8" s="2" t="s">
        <v>24</v>
      </c>
      <c r="P8" s="2" t="s">
        <v>26</v>
      </c>
      <c r="Q8" s="29" t="s">
        <v>46</v>
      </c>
    </row>
    <row r="9" spans="1:17" x14ac:dyDescent="0.25">
      <c r="A9" t="s">
        <v>107</v>
      </c>
    </row>
    <row r="10" spans="1:17" x14ac:dyDescent="0.25">
      <c r="A10" t="s">
        <v>106</v>
      </c>
      <c r="I10" s="165" t="s">
        <v>110</v>
      </c>
      <c r="J10" s="165"/>
      <c r="K10" s="165"/>
    </row>
    <row r="11" spans="1:17" x14ac:dyDescent="0.25">
      <c r="H11" s="25" t="s">
        <v>109</v>
      </c>
      <c r="I11" s="54" t="s">
        <v>26</v>
      </c>
      <c r="J11" s="54" t="s">
        <v>27</v>
      </c>
      <c r="K11" s="55" t="s">
        <v>25</v>
      </c>
    </row>
    <row r="12" spans="1:17" x14ac:dyDescent="0.25">
      <c r="H12" s="20" t="s">
        <v>25</v>
      </c>
      <c r="I12" s="56" t="s">
        <v>26</v>
      </c>
      <c r="J12" s="56" t="s">
        <v>26</v>
      </c>
      <c r="K12" s="57" t="s">
        <v>27</v>
      </c>
    </row>
    <row r="13" spans="1:17" x14ac:dyDescent="0.25">
      <c r="H13" s="20" t="s">
        <v>27</v>
      </c>
      <c r="I13" s="56" t="s">
        <v>26</v>
      </c>
      <c r="J13" s="58" t="s">
        <v>27</v>
      </c>
      <c r="K13" s="59" t="s">
        <v>25</v>
      </c>
    </row>
    <row r="14" spans="1:17" x14ac:dyDescent="0.25">
      <c r="H14" s="20" t="s">
        <v>26</v>
      </c>
      <c r="I14" s="56" t="s">
        <v>26</v>
      </c>
      <c r="J14" s="59" t="s">
        <v>25</v>
      </c>
      <c r="K14" s="60" t="s">
        <v>24</v>
      </c>
    </row>
  </sheetData>
  <mergeCells count="2">
    <mergeCell ref="H1:K1"/>
    <mergeCell ref="I10:K1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ReadMe</vt:lpstr>
      <vt:lpstr>2nd pass risk assessment</vt:lpstr>
      <vt:lpstr>2nd pass Charts</vt:lpstr>
      <vt:lpstr>Likelihood scale</vt:lpstr>
      <vt:lpstr>Consequence scale</vt:lpstr>
      <vt:lpstr>Risk rating matrix</vt:lpstr>
      <vt:lpstr>RISK INDEX</vt:lpstr>
      <vt:lpstr>List of Hazards</vt:lpstr>
      <vt:lpstr>Preset options</vt:lpstr>
      <vt:lpstr>Consequences</vt:lpstr>
      <vt:lpstr>Drop1</vt:lpstr>
      <vt:lpstr>DropDown1</vt:lpstr>
      <vt:lpstr>RCP</vt:lpstr>
      <vt:lpstr>Timeframe</vt:lpstr>
    </vt:vector>
  </TitlesOfParts>
  <Company>Griffith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Fahim</dc:creator>
  <cp:lastModifiedBy>Fahim</cp:lastModifiedBy>
  <dcterms:created xsi:type="dcterms:W3CDTF">2015-08-07T04:17:11Z</dcterms:created>
  <dcterms:modified xsi:type="dcterms:W3CDTF">2017-02-06T03:06:03Z</dcterms:modified>
</cp:coreProperties>
</file>